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darbu apjomi" sheetId="17" r:id="rId1"/>
  </sheets>
  <definedNames>
    <definedName name="_xlnm.Print_Area" localSheetId="0">'darbu apjomi'!$A$1:$P$38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7" l="1"/>
  <c r="N23" i="17"/>
  <c r="L23" i="17"/>
  <c r="O23" i="17" l="1"/>
  <c r="P23" i="17" s="1"/>
  <c r="K23" i="17" l="1"/>
  <c r="N21" i="17"/>
  <c r="L21" i="17"/>
  <c r="O21" i="17" l="1"/>
  <c r="K21" i="17"/>
  <c r="M21" i="17"/>
  <c r="P21" i="17" l="1"/>
  <c r="N24" i="17" l="1"/>
  <c r="L24" i="17"/>
  <c r="N22" i="17"/>
  <c r="L22" i="17"/>
  <c r="O19" i="17"/>
  <c r="N19" i="17"/>
  <c r="L19" i="17"/>
  <c r="K19" i="17"/>
  <c r="N20" i="17"/>
  <c r="L20" i="17"/>
  <c r="O18" i="17"/>
  <c r="N18" i="17"/>
  <c r="L18" i="17"/>
  <c r="M18" i="17"/>
  <c r="A18" i="17"/>
  <c r="A19" i="17" s="1"/>
  <c r="A20" i="17" s="1"/>
  <c r="A22" i="17" s="1"/>
  <c r="A23" i="17" s="1"/>
  <c r="A24" i="17" s="1"/>
  <c r="N17" i="17"/>
  <c r="L17" i="17"/>
  <c r="L25" i="17" l="1"/>
  <c r="O8" i="17" s="1"/>
  <c r="N25" i="17"/>
  <c r="M22" i="17"/>
  <c r="O22" i="17"/>
  <c r="M19" i="17"/>
  <c r="P19" i="17" s="1"/>
  <c r="K18" i="17"/>
  <c r="O24" i="17"/>
  <c r="K24" i="17"/>
  <c r="M24" i="17"/>
  <c r="P18" i="17"/>
  <c r="M20" i="17"/>
  <c r="O20" i="17"/>
  <c r="K17" i="17"/>
  <c r="O17" i="17"/>
  <c r="M17" i="17"/>
  <c r="M25" i="17" l="1"/>
  <c r="O25" i="17"/>
  <c r="K22" i="17"/>
  <c r="P22" i="17"/>
  <c r="P20" i="17"/>
  <c r="P24" i="17"/>
  <c r="K20" i="17"/>
  <c r="P17" i="17"/>
  <c r="P25" i="17" l="1"/>
  <c r="L28" i="17" s="1"/>
  <c r="L26" i="17" l="1"/>
  <c r="L29" i="17" s="1"/>
  <c r="L30" i="17" s="1"/>
  <c r="L27" i="17"/>
  <c r="L31" i="17" l="1"/>
  <c r="O10" i="17" s="1"/>
</calcChain>
</file>

<file path=xl/sharedStrings.xml><?xml version="1.0" encoding="utf-8"?>
<sst xmlns="http://schemas.openxmlformats.org/spreadsheetml/2006/main" count="113" uniqueCount="78">
  <si>
    <t>Nr.</t>
  </si>
  <si>
    <t>Darba un izdevumu nosaukums</t>
  </si>
  <si>
    <t>Vienība</t>
  </si>
  <si>
    <t>Daudz.</t>
  </si>
  <si>
    <t>Laika</t>
  </si>
  <si>
    <t xml:space="preserve">Darba </t>
  </si>
  <si>
    <t>tai skaitā</t>
  </si>
  <si>
    <t>p.</t>
  </si>
  <si>
    <t>pielietotie materiāli, to daudzums</t>
  </si>
  <si>
    <t>norma</t>
  </si>
  <si>
    <t>samaksa</t>
  </si>
  <si>
    <t>Darba alga</t>
  </si>
  <si>
    <t>Materiāli</t>
  </si>
  <si>
    <t>Mehanismi</t>
  </si>
  <si>
    <t>Kopā</t>
  </si>
  <si>
    <t>k.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</si>
  <si>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</si>
  <si>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</si>
  <si>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</si>
  <si>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</si>
  <si>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</si>
  <si>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</si>
  <si>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</si>
  <si>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</si>
  <si>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</si>
  <si>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Normat.</t>
  </si>
  <si>
    <t>Būves nosaukums:</t>
  </si>
  <si>
    <t>Objekta nosaukums:</t>
  </si>
  <si>
    <t>Objekta adrese:</t>
  </si>
  <si>
    <t>1</t>
  </si>
  <si>
    <t>Darba ietilpība C/st</t>
  </si>
  <si>
    <t>Tāme sastādīta</t>
  </si>
  <si>
    <t>Objekta izmaksas EUR</t>
  </si>
  <si>
    <t>Vienības izmaksa,</t>
  </si>
  <si>
    <t>Kopējās izmaksas,</t>
  </si>
  <si>
    <t>Darba</t>
  </si>
  <si>
    <t>pozic.</t>
  </si>
  <si>
    <t>likme</t>
  </si>
  <si>
    <t>ietilpība</t>
  </si>
  <si>
    <t>nr.</t>
  </si>
  <si>
    <t>c/h</t>
  </si>
  <si>
    <t>EUR/h</t>
  </si>
  <si>
    <t>EUR</t>
  </si>
  <si>
    <t>Objekta kopējās izmaksas</t>
  </si>
  <si>
    <t>Sadaļa kopā</t>
  </si>
  <si>
    <t>Dundagas vidusskola</t>
  </si>
  <si>
    <t>m2</t>
  </si>
  <si>
    <t>m</t>
  </si>
  <si>
    <t>Lokālā tāme</t>
  </si>
  <si>
    <t>Remonta darbi</t>
  </si>
  <si>
    <t>Pasūtītājs:</t>
  </si>
  <si>
    <t xml:space="preserve">Dundagas novada pašvaldība </t>
  </si>
  <si>
    <t>Grīdas plaknes  slīpēšana, nobeiguma slīpēšana</t>
  </si>
  <si>
    <t>Esošās  kājlīstes montāža, krāsoums</t>
  </si>
  <si>
    <t>Kājlīstu demontāža, saglabājot</t>
  </si>
  <si>
    <t>Esošā  lakojuma slīpēšana</t>
  </si>
  <si>
    <t>Laukuma līniju krāsojums- divi sporta veidi</t>
  </si>
  <si>
    <t>Sporta zāles laukuma lakojuma atjaunošana</t>
  </si>
  <si>
    <t>Grīdas lakošana 3x divkomponentu ūdens bāzes laka sporta zālēm. Synteko SPORT</t>
  </si>
  <si>
    <t>Grīdas gruntēšana  SEALMASTER grunts laka</t>
  </si>
  <si>
    <t>Vingrošanas stieņa stiprinājumu demontāža, jaunas vietas frēzēšana, iebūve, veco vietu aizdare ar dēļu fragmentiem</t>
  </si>
  <si>
    <t>vietas</t>
  </si>
  <si>
    <t>Virsizdevumi</t>
  </si>
  <si>
    <t>t.sk. darba aizsardzība</t>
  </si>
  <si>
    <t>Peļņa</t>
  </si>
  <si>
    <t>Tāme sastādīta 2019.gada tirgus cenās, pamatojoties uz  uzmērījumiem dabā</t>
  </si>
  <si>
    <t>%</t>
  </si>
  <si>
    <t>Iepirkuma ID Nr.</t>
  </si>
  <si>
    <t>DNPz 2019/12</t>
  </si>
  <si>
    <t>Būvuzņēmējs:</t>
  </si>
  <si>
    <t>Sastādīja</t>
  </si>
  <si>
    <t>Sertifikāta Nr.</t>
  </si>
  <si>
    <t>Pārbaudīja</t>
  </si>
  <si>
    <t>* Pievienotās vērtības nodokļa 21%  apmaksas kārtība saskaņā ar  "Pievienotās vērtības nodokļa likums" 142.pantu, nodokļa apgrieztā maksāšana</t>
  </si>
  <si>
    <t>* PVN</t>
  </si>
  <si>
    <t>Tiešās izmaksas kopā, t. sk. darba devēja sociālais nodoklis (24,09 %)</t>
  </si>
  <si>
    <t>Sporta zāles laukuma lakojuma atjaunošana Talsu ielā 18, Dundagā</t>
  </si>
  <si>
    <t>Talsu iela 18, Dundaga,  Dundagas pagasts, Dundagas novads, LV-3270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</si>
</sst>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7" x14ac:knownFonts="1">
    <font>
      <sz val="10"/>
      <name val="Arial"/>
      <charset val="186"/>
    </font>
    <font>
      <sz val="10"/>
      <name val="Helv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"/>
    </font>
    <font>
      <u/>
      <sz val="9"/>
      <name val="Times New Roman"/>
      <family val="1"/>
      <charset val="1"/>
    </font>
    <font>
      <b/>
      <sz val="9"/>
      <name val="Times New Roman"/>
      <family val="1"/>
      <charset val="1"/>
    </font>
    <font>
      <i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7" fillId="0" borderId="0"/>
  </cellStyleXfs>
  <cellXfs count="175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49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Fill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49" fontId="3" fillId="0" borderId="0" xfId="0" applyNumberFormat="1" applyFont="1" applyBorder="1" applyAlignment="1">
      <alignment horizontal="left"/>
    </xf>
    <xf numFmtId="49" fontId="4" fillId="0" borderId="13" xfId="0" applyNumberFormat="1" applyFont="1" applyBorder="1" applyAlignment="1"/>
    <xf numFmtId="49" fontId="4" fillId="0" borderId="15" xfId="0" applyNumberFormat="1" applyFont="1" applyBorder="1" applyAlignment="1">
      <alignment horizontal="center"/>
    </xf>
    <xf numFmtId="0" fontId="4" fillId="0" borderId="15" xfId="0" applyFont="1" applyBorder="1"/>
    <xf numFmtId="2" fontId="4" fillId="0" borderId="15" xfId="0" applyNumberFormat="1" applyFont="1" applyBorder="1"/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8" xfId="0" applyNumberFormat="1" applyFont="1" applyBorder="1"/>
    <xf numFmtId="2" fontId="4" fillId="0" borderId="8" xfId="0" applyNumberFormat="1" applyFont="1" applyBorder="1"/>
    <xf numFmtId="2" fontId="4" fillId="0" borderId="1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NumberFormat="1" applyFont="1" applyBorder="1" applyAlignment="1">
      <alignment vertical="top" wrapText="1"/>
    </xf>
    <xf numFmtId="2" fontId="4" fillId="0" borderId="20" xfId="0" applyNumberFormat="1" applyFont="1" applyFill="1" applyBorder="1" applyAlignment="1">
      <alignment horizontal="center" vertical="top" wrapText="1"/>
    </xf>
    <xf numFmtId="4" fontId="4" fillId="0" borderId="20" xfId="0" applyNumberFormat="1" applyFont="1" applyFill="1" applyBorder="1" applyAlignment="1">
      <alignment horizontal="center" vertical="top" wrapText="1"/>
    </xf>
    <xf numFmtId="2" fontId="4" fillId="0" borderId="20" xfId="0" applyNumberFormat="1" applyFont="1" applyBorder="1" applyAlignment="1">
      <alignment vertical="top" wrapText="1"/>
    </xf>
    <xf numFmtId="0" fontId="4" fillId="0" borderId="14" xfId="0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 vertical="center"/>
    </xf>
    <xf numFmtId="2" fontId="4" fillId="0" borderId="18" xfId="0" applyNumberFormat="1" applyFont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4" fontId="6" fillId="0" borderId="41" xfId="0" applyNumberFormat="1" applyFont="1" applyBorder="1" applyAlignment="1">
      <alignment horizontal="center" vertical="center"/>
    </xf>
    <xf numFmtId="4" fontId="4" fillId="0" borderId="0" xfId="0" applyNumberFormat="1" applyFont="1"/>
    <xf numFmtId="0" fontId="4" fillId="0" borderId="28" xfId="0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0" fontId="4" fillId="0" borderId="31" xfId="0" applyNumberFormat="1" applyFont="1" applyFill="1" applyBorder="1" applyAlignment="1">
      <alignment horizontal="center" vertical="center"/>
    </xf>
    <xf numFmtId="9" fontId="4" fillId="0" borderId="31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right" vertical="center"/>
    </xf>
    <xf numFmtId="2" fontId="4" fillId="0" borderId="30" xfId="0" applyNumberFormat="1" applyFont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9" fontId="4" fillId="0" borderId="2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45" xfId="0" applyFont="1" applyBorder="1"/>
    <xf numFmtId="2" fontId="4" fillId="0" borderId="15" xfId="0" applyNumberFormat="1" applyFont="1" applyBorder="1" applyAlignment="1">
      <alignment horizontal="center"/>
    </xf>
    <xf numFmtId="2" fontId="4" fillId="0" borderId="45" xfId="0" applyNumberFormat="1" applyFont="1" applyBorder="1" applyAlignment="1"/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6" xfId="0" applyNumberFormat="1" applyFont="1" applyFill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20" xfId="0" applyNumberFormat="1" applyFont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2" fontId="4" fillId="0" borderId="35" xfId="0" applyNumberFormat="1" applyFont="1" applyFill="1" applyBorder="1" applyAlignment="1">
      <alignment horizontal="center" vertical="top"/>
    </xf>
    <xf numFmtId="2" fontId="4" fillId="0" borderId="20" xfId="0" applyNumberFormat="1" applyFont="1" applyBorder="1" applyAlignment="1">
      <alignment horizontal="center" vertical="top"/>
    </xf>
    <xf numFmtId="2" fontId="4" fillId="0" borderId="20" xfId="0" applyNumberFormat="1" applyFont="1" applyFill="1" applyBorder="1" applyAlignment="1">
      <alignment horizontal="center" vertical="top"/>
    </xf>
    <xf numFmtId="4" fontId="4" fillId="0" borderId="20" xfId="0" applyNumberFormat="1" applyFont="1" applyFill="1" applyBorder="1" applyAlignment="1">
      <alignment horizontal="center" vertical="top"/>
    </xf>
    <xf numFmtId="2" fontId="5" fillId="0" borderId="36" xfId="0" applyNumberFormat="1" applyFont="1" applyFill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2" fontId="4" fillId="0" borderId="37" xfId="0" applyNumberFormat="1" applyFont="1" applyFill="1" applyBorder="1" applyAlignment="1">
      <alignment horizontal="center" vertical="top"/>
    </xf>
    <xf numFmtId="4" fontId="4" fillId="0" borderId="37" xfId="0" applyNumberFormat="1" applyFont="1" applyFill="1" applyBorder="1" applyAlignment="1">
      <alignment horizontal="center" vertical="top"/>
    </xf>
    <xf numFmtId="4" fontId="5" fillId="0" borderId="38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Alignment="1">
      <alignment wrapText="1"/>
    </xf>
    <xf numFmtId="49" fontId="4" fillId="0" borderId="18" xfId="0" applyNumberFormat="1" applyFont="1" applyBorder="1" applyAlignment="1">
      <alignment wrapText="1"/>
    </xf>
    <xf numFmtId="49" fontId="4" fillId="0" borderId="16" xfId="0" applyNumberFormat="1" applyFont="1" applyBorder="1" applyAlignment="1">
      <alignment horizontal="center" wrapText="1"/>
    </xf>
    <xf numFmtId="49" fontId="4" fillId="0" borderId="17" xfId="0" applyNumberFormat="1" applyFont="1" applyBorder="1" applyAlignment="1">
      <alignment wrapText="1"/>
    </xf>
    <xf numFmtId="49" fontId="4" fillId="0" borderId="39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2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33" xfId="0" applyNumberFormat="1" applyFont="1" applyBorder="1" applyAlignment="1">
      <alignment horizontal="center" vertical="top" wrapText="1"/>
    </xf>
    <xf numFmtId="0" fontId="4" fillId="0" borderId="25" xfId="0" applyNumberFormat="1" applyFont="1" applyBorder="1" applyAlignment="1">
      <alignment horizontal="center" vertical="top" wrapText="1"/>
    </xf>
    <xf numFmtId="0" fontId="4" fillId="0" borderId="24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/>
    <xf numFmtId="2" fontId="4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10" fillId="0" borderId="0" xfId="0" applyFont="1"/>
    <xf numFmtId="0" fontId="4" fillId="0" borderId="47" xfId="0" applyNumberFormat="1" applyFont="1" applyBorder="1" applyAlignment="1">
      <alignment horizontal="right" vertical="center"/>
    </xf>
    <xf numFmtId="0" fontId="4" fillId="0" borderId="31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9" fontId="4" fillId="0" borderId="27" xfId="0" applyNumberFormat="1" applyFont="1" applyBorder="1" applyAlignment="1">
      <alignment horizontal="right" vertical="center"/>
    </xf>
    <xf numFmtId="0" fontId="4" fillId="0" borderId="27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49" fontId="13" fillId="0" borderId="0" xfId="0" applyNumberFormat="1" applyFont="1"/>
    <xf numFmtId="49" fontId="11" fillId="0" borderId="0" xfId="0" applyNumberFormat="1" applyFont="1"/>
    <xf numFmtId="2" fontId="11" fillId="0" borderId="0" xfId="0" applyNumberFormat="1" applyFont="1"/>
    <xf numFmtId="2" fontId="11" fillId="0" borderId="0" xfId="0" applyNumberFormat="1" applyFont="1" applyAlignment="1">
      <alignment horizontal="right"/>
    </xf>
    <xf numFmtId="2" fontId="11" fillId="0" borderId="0" xfId="0" applyNumberFormat="1" applyFont="1" applyBorder="1" applyAlignment="1"/>
    <xf numFmtId="0" fontId="11" fillId="0" borderId="0" xfId="0" applyFont="1" applyBorder="1"/>
    <xf numFmtId="49" fontId="3" fillId="2" borderId="0" xfId="0" applyNumberFormat="1" applyFont="1" applyFill="1"/>
    <xf numFmtId="49" fontId="4" fillId="2" borderId="0" xfId="0" applyNumberFormat="1" applyFont="1" applyFill="1"/>
    <xf numFmtId="2" fontId="4" fillId="2" borderId="0" xfId="0" applyNumberFormat="1" applyFont="1" applyFill="1"/>
    <xf numFmtId="0" fontId="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2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4" fillId="0" borderId="19" xfId="0" applyFont="1" applyFill="1" applyBorder="1" applyAlignment="1">
      <alignment horizontal="center" vertical="top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top"/>
    </xf>
    <xf numFmtId="4" fontId="4" fillId="0" borderId="27" xfId="0" applyNumberFormat="1" applyFont="1" applyBorder="1" applyAlignment="1">
      <alignment horizontal="center" vertical="top"/>
    </xf>
    <xf numFmtId="4" fontId="4" fillId="0" borderId="38" xfId="0" applyNumberFormat="1" applyFont="1" applyBorder="1" applyAlignment="1">
      <alignment horizontal="center" vertical="top"/>
    </xf>
    <xf numFmtId="4" fontId="4" fillId="0" borderId="28" xfId="0" applyNumberFormat="1" applyFont="1" applyBorder="1" applyAlignment="1">
      <alignment horizontal="center" vertical="top"/>
    </xf>
    <xf numFmtId="4" fontId="4" fillId="0" borderId="31" xfId="0" applyNumberFormat="1" applyFont="1" applyBorder="1" applyAlignment="1">
      <alignment horizontal="center" vertical="top"/>
    </xf>
    <xf numFmtId="4" fontId="4" fillId="0" borderId="44" xfId="0" applyNumberFormat="1" applyFont="1" applyBorder="1" applyAlignment="1">
      <alignment horizontal="center" vertical="top"/>
    </xf>
    <xf numFmtId="4" fontId="3" fillId="0" borderId="29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164" fontId="3" fillId="0" borderId="13" xfId="0" applyNumberFormat="1" applyFont="1" applyBorder="1" applyAlignment="1">
      <alignment horizontal="center"/>
    </xf>
  </cellXfs>
  <cellStyles count="7">
    <cellStyle name="Normal" xfId="0" builtinId="0"/>
    <cellStyle name="Normal 2" xfId="2"/>
    <cellStyle name="Normal 2 2 2" xfId="3"/>
    <cellStyle name="Normal 3" xfId="4"/>
    <cellStyle name="Normal 6" xfId="5"/>
    <cellStyle name="Style 1" xfId="1"/>
    <cellStyle name="Style 1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55"/>
  <sheetViews>
    <sheetView tabSelected="1" zoomScale="130" zoomScaleNormal="130" workbookViewId="0">
      <selection activeCell="S18" sqref="S18"/>
    </sheetView>
  </sheetViews>
  <sheetFormatPr defaultRowHeight="12.75" x14ac:dyDescent="0.2"/>
  <cols>
    <col min="1" max="1" width="4.5703125" style="1" customWidth="1"/>
    <col min="2" max="2" width="9.5703125" style="4" customWidth="1"/>
    <col min="3" max="3" width="36.140625" style="1" customWidth="1"/>
    <col min="4" max="4" width="5.5703125" style="1" customWidth="1"/>
    <col min="5" max="5" width="6.42578125" style="1" customWidth="1"/>
    <col min="6" max="11" width="7.28515625" style="1" customWidth="1"/>
    <col min="12" max="12" width="6.85546875" style="1" customWidth="1"/>
    <col min="13" max="13" width="7.28515625" style="1" customWidth="1"/>
    <col min="14" max="14" width="7.7109375" style="1" customWidth="1"/>
    <col min="15" max="15" width="7.42578125" style="1" customWidth="1"/>
    <col min="16" max="16" width="8.5703125" style="1" customWidth="1"/>
    <col min="17" max="18" width="9.140625" style="1" customWidth="1"/>
    <col min="19" max="16384" width="9.140625" style="1"/>
  </cols>
  <sheetData>
    <row r="1" spans="1:18" ht="15" x14ac:dyDescent="0.25">
      <c r="A1" s="171" t="s">
        <v>48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8" ht="14.25" x14ac:dyDescent="0.2">
      <c r="A2" s="172" t="s">
        <v>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8" s="3" customFormat="1" ht="12" x14ac:dyDescent="0.2">
      <c r="A3" s="3" t="s">
        <v>26</v>
      </c>
      <c r="B3" s="8"/>
      <c r="C3" s="2" t="s">
        <v>45</v>
      </c>
      <c r="D3" s="9"/>
      <c r="E3" s="10"/>
      <c r="F3" s="10"/>
      <c r="G3" s="10"/>
      <c r="H3" s="11"/>
      <c r="I3" s="11"/>
      <c r="J3" s="11"/>
      <c r="K3" s="10"/>
      <c r="L3" s="10"/>
      <c r="M3" s="10"/>
      <c r="N3" s="10"/>
      <c r="O3" s="10"/>
      <c r="P3" s="10"/>
    </row>
    <row r="4" spans="1:18" s="3" customFormat="1" ht="12" x14ac:dyDescent="0.2">
      <c r="A4" s="3" t="s">
        <v>27</v>
      </c>
      <c r="B4" s="8"/>
      <c r="C4" s="2" t="s">
        <v>57</v>
      </c>
      <c r="D4" s="9"/>
      <c r="E4" s="10"/>
      <c r="F4" s="10"/>
      <c r="G4" s="10"/>
      <c r="H4" s="11"/>
      <c r="I4" s="11"/>
      <c r="J4" s="11"/>
      <c r="K4" s="10"/>
      <c r="L4" s="10"/>
      <c r="M4" s="10"/>
      <c r="N4" s="10"/>
      <c r="O4" s="10"/>
      <c r="P4" s="10"/>
    </row>
    <row r="5" spans="1:18" s="3" customFormat="1" ht="12" x14ac:dyDescent="0.2">
      <c r="A5" s="3" t="s">
        <v>28</v>
      </c>
      <c r="B5" s="8"/>
      <c r="C5" s="2" t="s">
        <v>77</v>
      </c>
      <c r="D5" s="9"/>
      <c r="E5" s="10"/>
      <c r="F5" s="10"/>
      <c r="G5" s="10"/>
      <c r="H5" s="11"/>
      <c r="I5" s="11"/>
      <c r="J5" s="11"/>
      <c r="K5" s="10"/>
      <c r="L5" s="10"/>
      <c r="M5" s="10"/>
      <c r="N5" s="10"/>
      <c r="O5" s="10"/>
      <c r="P5" s="10"/>
    </row>
    <row r="6" spans="1:18" s="3" customFormat="1" x14ac:dyDescent="0.2">
      <c r="A6" s="3" t="s">
        <v>50</v>
      </c>
      <c r="B6" s="8"/>
      <c r="C6" s="124" t="s">
        <v>51</v>
      </c>
      <c r="D6" s="9"/>
      <c r="E6" s="10"/>
      <c r="F6" s="10"/>
      <c r="G6" s="10"/>
      <c r="H6" s="11"/>
      <c r="I6" s="11"/>
      <c r="J6" s="11"/>
      <c r="K6" s="12"/>
      <c r="L6" s="173"/>
      <c r="M6" s="173"/>
      <c r="N6" s="10"/>
      <c r="O6" s="10"/>
      <c r="P6" s="10"/>
    </row>
    <row r="7" spans="1:18" s="130" customFormat="1" ht="12" x14ac:dyDescent="0.2">
      <c r="A7" s="130" t="s">
        <v>67</v>
      </c>
      <c r="B7" s="131"/>
      <c r="C7" s="132" t="s">
        <v>68</v>
      </c>
      <c r="D7" s="133"/>
      <c r="E7" s="134"/>
      <c r="F7" s="134"/>
      <c r="G7" s="134"/>
      <c r="H7" s="134"/>
      <c r="I7" s="134"/>
      <c r="O7" s="135"/>
      <c r="P7" s="136"/>
      <c r="Q7" s="137"/>
      <c r="R7" s="137"/>
    </row>
    <row r="8" spans="1:18" s="130" customFormat="1" ht="12" x14ac:dyDescent="0.2">
      <c r="A8" s="121" t="s">
        <v>69</v>
      </c>
      <c r="B8" s="141"/>
      <c r="C8" s="138"/>
      <c r="D8" s="139"/>
      <c r="E8" s="140"/>
      <c r="F8" s="140"/>
      <c r="G8" s="140"/>
      <c r="H8" s="134"/>
      <c r="I8" s="134"/>
      <c r="J8" s="134"/>
      <c r="N8" s="12" t="s">
        <v>30</v>
      </c>
      <c r="O8" s="173">
        <f>L25</f>
        <v>0</v>
      </c>
      <c r="P8" s="173"/>
      <c r="Q8" s="137"/>
      <c r="R8" s="137"/>
    </row>
    <row r="9" spans="1:18" s="3" customFormat="1" ht="11.25" customHeight="1" x14ac:dyDescent="0.2">
      <c r="B9" s="13"/>
      <c r="C9" s="107"/>
      <c r="D9" s="9"/>
      <c r="E9" s="10"/>
      <c r="F9" s="10"/>
      <c r="G9" s="10"/>
      <c r="H9" s="11"/>
      <c r="I9" s="11"/>
      <c r="J9" s="11"/>
      <c r="N9" s="12" t="s">
        <v>31</v>
      </c>
      <c r="O9" s="173"/>
      <c r="P9" s="173"/>
    </row>
    <row r="10" spans="1:18" s="3" customFormat="1" thickBot="1" x14ac:dyDescent="0.25">
      <c r="A10" s="3" t="s">
        <v>65</v>
      </c>
      <c r="B10" s="13"/>
      <c r="C10" s="107"/>
      <c r="D10" s="14"/>
      <c r="E10" s="15"/>
      <c r="F10" s="15"/>
      <c r="G10" s="10"/>
      <c r="H10" s="11"/>
      <c r="I10" s="11"/>
      <c r="J10" s="11"/>
      <c r="N10" s="12" t="s">
        <v>32</v>
      </c>
      <c r="O10" s="174" t="e">
        <f>L31</f>
        <v>#VALUE!</v>
      </c>
      <c r="P10" s="174"/>
    </row>
    <row r="11" spans="1:18" s="3" customFormat="1" ht="12" x14ac:dyDescent="0.2">
      <c r="A11" s="79"/>
      <c r="B11" s="16"/>
      <c r="C11" s="108"/>
      <c r="D11" s="17"/>
      <c r="E11" s="18"/>
      <c r="F11" s="18"/>
      <c r="G11" s="80" t="s">
        <v>5</v>
      </c>
      <c r="H11" s="164" t="s">
        <v>33</v>
      </c>
      <c r="I11" s="165"/>
      <c r="J11" s="165"/>
      <c r="K11" s="165"/>
      <c r="L11" s="81"/>
      <c r="M11" s="164" t="s">
        <v>34</v>
      </c>
      <c r="N11" s="165"/>
      <c r="O11" s="165"/>
      <c r="P11" s="166"/>
      <c r="Q11" s="167"/>
    </row>
    <row r="12" spans="1:18" s="3" customFormat="1" ht="12" x14ac:dyDescent="0.2">
      <c r="A12" s="82" t="s">
        <v>0</v>
      </c>
      <c r="B12" s="19" t="s">
        <v>25</v>
      </c>
      <c r="C12" s="109" t="s">
        <v>1</v>
      </c>
      <c r="D12" s="19" t="s">
        <v>2</v>
      </c>
      <c r="E12" s="24" t="s">
        <v>3</v>
      </c>
      <c r="F12" s="24" t="s">
        <v>4</v>
      </c>
      <c r="G12" s="24" t="s">
        <v>10</v>
      </c>
      <c r="H12" s="168" t="s">
        <v>6</v>
      </c>
      <c r="I12" s="169"/>
      <c r="J12" s="169"/>
      <c r="K12" s="169"/>
      <c r="L12" s="25" t="s">
        <v>35</v>
      </c>
      <c r="M12" s="168" t="s">
        <v>6</v>
      </c>
      <c r="N12" s="169"/>
      <c r="O12" s="169"/>
      <c r="P12" s="170"/>
      <c r="Q12" s="167"/>
    </row>
    <row r="13" spans="1:18" s="3" customFormat="1" ht="12" x14ac:dyDescent="0.2">
      <c r="A13" s="82" t="s">
        <v>7</v>
      </c>
      <c r="B13" s="19" t="s">
        <v>36</v>
      </c>
      <c r="C13" s="109" t="s">
        <v>8</v>
      </c>
      <c r="D13" s="21"/>
      <c r="E13" s="22"/>
      <c r="F13" s="20" t="s">
        <v>9</v>
      </c>
      <c r="G13" s="20" t="s">
        <v>37</v>
      </c>
      <c r="H13" s="26" t="s">
        <v>11</v>
      </c>
      <c r="I13" s="23" t="s">
        <v>12</v>
      </c>
      <c r="J13" s="24" t="s">
        <v>13</v>
      </c>
      <c r="K13" s="24" t="s">
        <v>14</v>
      </c>
      <c r="L13" s="25" t="s">
        <v>38</v>
      </c>
      <c r="M13" s="26" t="s">
        <v>11</v>
      </c>
      <c r="N13" s="27" t="s">
        <v>12</v>
      </c>
      <c r="O13" s="28" t="s">
        <v>13</v>
      </c>
      <c r="P13" s="29" t="s">
        <v>14</v>
      </c>
      <c r="Q13" s="167"/>
    </row>
    <row r="14" spans="1:18" s="3" customFormat="1" thickBot="1" x14ac:dyDescent="0.25">
      <c r="A14" s="83" t="s">
        <v>15</v>
      </c>
      <c r="B14" s="30" t="s">
        <v>39</v>
      </c>
      <c r="C14" s="110"/>
      <c r="D14" s="31"/>
      <c r="E14" s="32"/>
      <c r="F14" s="33" t="s">
        <v>40</v>
      </c>
      <c r="G14" s="34" t="s">
        <v>41</v>
      </c>
      <c r="H14" s="38" t="s">
        <v>42</v>
      </c>
      <c r="I14" s="35" t="s">
        <v>42</v>
      </c>
      <c r="J14" s="35" t="s">
        <v>42</v>
      </c>
      <c r="K14" s="36" t="s">
        <v>42</v>
      </c>
      <c r="L14" s="37" t="s">
        <v>40</v>
      </c>
      <c r="M14" s="38" t="s">
        <v>42</v>
      </c>
      <c r="N14" s="38" t="s">
        <v>42</v>
      </c>
      <c r="O14" s="34" t="s">
        <v>42</v>
      </c>
      <c r="P14" s="39" t="s">
        <v>42</v>
      </c>
      <c r="Q14" s="167"/>
    </row>
    <row r="15" spans="1:18" s="13" customFormat="1" ht="12" x14ac:dyDescent="0.2">
      <c r="A15" s="84">
        <v>1</v>
      </c>
      <c r="B15" s="85">
        <v>2</v>
      </c>
      <c r="C15" s="111">
        <v>3</v>
      </c>
      <c r="D15" s="85">
        <v>4</v>
      </c>
      <c r="E15" s="86">
        <v>5</v>
      </c>
      <c r="F15" s="86">
        <v>6</v>
      </c>
      <c r="G15" s="86">
        <v>7</v>
      </c>
      <c r="H15" s="87" t="s">
        <v>16</v>
      </c>
      <c r="I15" s="88" t="s">
        <v>17</v>
      </c>
      <c r="J15" s="88" t="s">
        <v>18</v>
      </c>
      <c r="K15" s="89" t="s">
        <v>19</v>
      </c>
      <c r="L15" s="90" t="s">
        <v>20</v>
      </c>
      <c r="M15" s="85" t="s">
        <v>21</v>
      </c>
      <c r="N15" s="85" t="s">
        <v>22</v>
      </c>
      <c r="O15" s="85" t="s">
        <v>23</v>
      </c>
      <c r="P15" s="91" t="s">
        <v>24</v>
      </c>
    </row>
    <row r="16" spans="1:18" s="13" customFormat="1" ht="12" x14ac:dyDescent="0.2">
      <c r="A16" s="40"/>
      <c r="B16" s="41" t="s">
        <v>29</v>
      </c>
      <c r="C16" s="42" t="s">
        <v>49</v>
      </c>
      <c r="D16" s="43"/>
      <c r="E16" s="43"/>
      <c r="F16" s="112"/>
      <c r="G16" s="113"/>
      <c r="H16" s="114"/>
      <c r="I16" s="115"/>
      <c r="J16" s="115"/>
      <c r="K16" s="116"/>
      <c r="L16" s="117"/>
      <c r="M16" s="113"/>
      <c r="N16" s="113"/>
      <c r="O16" s="113"/>
      <c r="P16" s="118"/>
    </row>
    <row r="17" spans="1:19" s="92" customFormat="1" ht="12" x14ac:dyDescent="0.2">
      <c r="A17" s="101">
        <v>1</v>
      </c>
      <c r="B17" s="93" t="s">
        <v>25</v>
      </c>
      <c r="C17" s="45" t="s">
        <v>54</v>
      </c>
      <c r="D17" s="93" t="s">
        <v>47</v>
      </c>
      <c r="E17" s="94">
        <v>88.1</v>
      </c>
      <c r="F17" s="95"/>
      <c r="G17" s="46"/>
      <c r="H17" s="96"/>
      <c r="I17" s="97"/>
      <c r="J17" s="47"/>
      <c r="K17" s="100">
        <f>H17+I17+J17</f>
        <v>0</v>
      </c>
      <c r="L17" s="102">
        <f t="shared" ref="L17" si="0">ROUND(E17*F17,2)</f>
        <v>0</v>
      </c>
      <c r="M17" s="98">
        <f t="shared" ref="M17" si="1">ROUND(E17*H17,2)</f>
        <v>0</v>
      </c>
      <c r="N17" s="98">
        <f t="shared" ref="N17" si="2">ROUND(E17*I17,2)</f>
        <v>0</v>
      </c>
      <c r="O17" s="98">
        <f t="shared" ref="O17" si="3">ROUND(E17*J17,2)</f>
        <v>0</v>
      </c>
      <c r="P17" s="100">
        <f t="shared" ref="P17" si="4">SUM(M17:O17)</f>
        <v>0</v>
      </c>
      <c r="Q17" s="105"/>
      <c r="R17" s="105"/>
      <c r="S17" s="13"/>
    </row>
    <row r="18" spans="1:19" s="92" customFormat="1" ht="12" x14ac:dyDescent="0.2">
      <c r="A18" s="44">
        <f t="shared" ref="A18:A24" si="5">A17+1</f>
        <v>2</v>
      </c>
      <c r="B18" s="93" t="s">
        <v>25</v>
      </c>
      <c r="C18" s="48" t="s">
        <v>55</v>
      </c>
      <c r="D18" s="97" t="s">
        <v>46</v>
      </c>
      <c r="E18" s="94">
        <v>429.7</v>
      </c>
      <c r="F18" s="95"/>
      <c r="G18" s="46"/>
      <c r="H18" s="96"/>
      <c r="I18" s="97"/>
      <c r="J18" s="47"/>
      <c r="K18" s="100">
        <f t="shared" ref="K18:K24" si="6">H18+I18+J18</f>
        <v>0</v>
      </c>
      <c r="L18" s="103">
        <f t="shared" ref="L18:L24" si="7">ROUND(E18*F18,2)</f>
        <v>0</v>
      </c>
      <c r="M18" s="99">
        <f t="shared" ref="M18:M24" si="8">ROUND(E18*H18,2)</f>
        <v>0</v>
      </c>
      <c r="N18" s="99">
        <f t="shared" ref="N18:N24" si="9">ROUND(E18*I18,2)</f>
        <v>0</v>
      </c>
      <c r="O18" s="99">
        <f t="shared" ref="O18:O24" si="10">ROUND(E18*J18,2)</f>
        <v>0</v>
      </c>
      <c r="P18" s="104">
        <f t="shared" ref="P18:P24" si="11">SUM(M18:O18)</f>
        <v>0</v>
      </c>
      <c r="Q18" s="105"/>
      <c r="R18" s="105"/>
      <c r="S18" s="13"/>
    </row>
    <row r="19" spans="1:19" s="92" customFormat="1" ht="12" x14ac:dyDescent="0.2">
      <c r="A19" s="44">
        <f t="shared" si="5"/>
        <v>3</v>
      </c>
      <c r="B19" s="93" t="s">
        <v>25</v>
      </c>
      <c r="C19" s="48" t="s">
        <v>52</v>
      </c>
      <c r="D19" s="97" t="s">
        <v>46</v>
      </c>
      <c r="E19" s="94">
        <v>429.7</v>
      </c>
      <c r="F19" s="95"/>
      <c r="G19" s="46"/>
      <c r="H19" s="96"/>
      <c r="I19" s="97"/>
      <c r="J19" s="47"/>
      <c r="K19" s="100">
        <f t="shared" si="6"/>
        <v>0</v>
      </c>
      <c r="L19" s="103">
        <f t="shared" si="7"/>
        <v>0</v>
      </c>
      <c r="M19" s="99">
        <f t="shared" si="8"/>
        <v>0</v>
      </c>
      <c r="N19" s="99">
        <f t="shared" si="9"/>
        <v>0</v>
      </c>
      <c r="O19" s="99">
        <f t="shared" si="10"/>
        <v>0</v>
      </c>
      <c r="P19" s="104">
        <f t="shared" si="11"/>
        <v>0</v>
      </c>
      <c r="Q19" s="105"/>
      <c r="R19" s="105"/>
      <c r="S19" s="13"/>
    </row>
    <row r="20" spans="1:19" s="92" customFormat="1" ht="12" x14ac:dyDescent="0.2">
      <c r="A20" s="44">
        <f t="shared" si="5"/>
        <v>4</v>
      </c>
      <c r="B20" s="93" t="s">
        <v>25</v>
      </c>
      <c r="C20" s="48" t="s">
        <v>56</v>
      </c>
      <c r="D20" s="97" t="s">
        <v>46</v>
      </c>
      <c r="E20" s="94">
        <v>429.7</v>
      </c>
      <c r="F20" s="95"/>
      <c r="G20" s="46"/>
      <c r="H20" s="96"/>
      <c r="I20" s="97"/>
      <c r="J20" s="47"/>
      <c r="K20" s="100">
        <f t="shared" si="6"/>
        <v>0</v>
      </c>
      <c r="L20" s="103">
        <f t="shared" si="7"/>
        <v>0</v>
      </c>
      <c r="M20" s="99">
        <f t="shared" si="8"/>
        <v>0</v>
      </c>
      <c r="N20" s="99">
        <f t="shared" si="9"/>
        <v>0</v>
      </c>
      <c r="O20" s="99">
        <f t="shared" si="10"/>
        <v>0</v>
      </c>
      <c r="P20" s="104">
        <f t="shared" si="11"/>
        <v>0</v>
      </c>
      <c r="Q20" s="105"/>
      <c r="R20" s="105"/>
      <c r="S20" s="13"/>
    </row>
    <row r="21" spans="1:19" s="92" customFormat="1" ht="12" x14ac:dyDescent="0.2">
      <c r="A21" s="44">
        <v>5</v>
      </c>
      <c r="B21" s="93" t="s">
        <v>25</v>
      </c>
      <c r="C21" s="48" t="s">
        <v>59</v>
      </c>
      <c r="D21" s="97" t="s">
        <v>46</v>
      </c>
      <c r="E21" s="94">
        <v>429.7</v>
      </c>
      <c r="F21" s="95"/>
      <c r="G21" s="46"/>
      <c r="H21" s="96"/>
      <c r="I21" s="97"/>
      <c r="J21" s="47"/>
      <c r="K21" s="100">
        <f t="shared" ref="K21" si="12">H21+I21+J21</f>
        <v>0</v>
      </c>
      <c r="L21" s="103">
        <f t="shared" ref="L21" si="13">ROUND(E21*F21,2)</f>
        <v>0</v>
      </c>
      <c r="M21" s="99">
        <f t="shared" ref="M21" si="14">ROUND(E21*H21,2)</f>
        <v>0</v>
      </c>
      <c r="N21" s="99">
        <f t="shared" ref="N21" si="15">ROUND(E21*I21,2)</f>
        <v>0</v>
      </c>
      <c r="O21" s="99">
        <f t="shared" ref="O21" si="16">ROUND(E21*J21,2)</f>
        <v>0</v>
      </c>
      <c r="P21" s="104">
        <f t="shared" ref="P21" si="17">SUM(M21:O21)</f>
        <v>0</v>
      </c>
      <c r="Q21" s="105"/>
      <c r="R21" s="105"/>
      <c r="S21" s="13"/>
    </row>
    <row r="22" spans="1:19" s="92" customFormat="1" ht="24" x14ac:dyDescent="0.2">
      <c r="A22" s="44">
        <f t="shared" si="5"/>
        <v>6</v>
      </c>
      <c r="B22" s="93" t="s">
        <v>25</v>
      </c>
      <c r="C22" s="48" t="s">
        <v>58</v>
      </c>
      <c r="D22" s="97" t="s">
        <v>46</v>
      </c>
      <c r="E22" s="94">
        <v>429.7</v>
      </c>
      <c r="F22" s="95"/>
      <c r="G22" s="46"/>
      <c r="H22" s="96"/>
      <c r="I22" s="97"/>
      <c r="J22" s="47"/>
      <c r="K22" s="100">
        <f t="shared" si="6"/>
        <v>0</v>
      </c>
      <c r="L22" s="103">
        <f t="shared" si="7"/>
        <v>0</v>
      </c>
      <c r="M22" s="99">
        <f t="shared" si="8"/>
        <v>0</v>
      </c>
      <c r="N22" s="99">
        <f t="shared" si="9"/>
        <v>0</v>
      </c>
      <c r="O22" s="99">
        <f t="shared" si="10"/>
        <v>0</v>
      </c>
      <c r="P22" s="104">
        <f t="shared" si="11"/>
        <v>0</v>
      </c>
      <c r="Q22" s="105"/>
      <c r="R22" s="105"/>
      <c r="S22" s="13"/>
    </row>
    <row r="23" spans="1:19" s="92" customFormat="1" ht="36" x14ac:dyDescent="0.2">
      <c r="A23" s="44">
        <f t="shared" si="5"/>
        <v>7</v>
      </c>
      <c r="B23" s="93" t="s">
        <v>25</v>
      </c>
      <c r="C23" s="48" t="s">
        <v>60</v>
      </c>
      <c r="D23" s="97" t="s">
        <v>61</v>
      </c>
      <c r="E23" s="94">
        <v>6</v>
      </c>
      <c r="F23" s="95"/>
      <c r="G23" s="46"/>
      <c r="H23" s="96"/>
      <c r="I23" s="97"/>
      <c r="J23" s="47"/>
      <c r="K23" s="100">
        <f t="shared" ref="K23" si="18">H23+I23+J23</f>
        <v>0</v>
      </c>
      <c r="L23" s="103">
        <f t="shared" ref="L23" si="19">ROUND(E23*F23,2)</f>
        <v>0</v>
      </c>
      <c r="M23" s="99">
        <f t="shared" ref="M23" si="20">ROUND(E23*H23,2)</f>
        <v>0</v>
      </c>
      <c r="N23" s="99">
        <f t="shared" ref="N23" si="21">ROUND(E23*I23,2)</f>
        <v>0</v>
      </c>
      <c r="O23" s="99">
        <f t="shared" ref="O23" si="22">ROUND(E23*J23,2)</f>
        <v>0</v>
      </c>
      <c r="P23" s="104">
        <f t="shared" ref="P23" si="23">SUM(M23:O23)</f>
        <v>0</v>
      </c>
      <c r="Q23" s="105"/>
      <c r="R23" s="105"/>
      <c r="S23" s="13"/>
    </row>
    <row r="24" spans="1:19" s="92" customFormat="1" thickBot="1" x14ac:dyDescent="0.25">
      <c r="A24" s="44">
        <f t="shared" si="5"/>
        <v>8</v>
      </c>
      <c r="B24" s="93" t="s">
        <v>25</v>
      </c>
      <c r="C24" s="48" t="s">
        <v>53</v>
      </c>
      <c r="D24" s="97" t="s">
        <v>47</v>
      </c>
      <c r="E24" s="94">
        <v>88.1</v>
      </c>
      <c r="F24" s="95"/>
      <c r="G24" s="46"/>
      <c r="H24" s="96"/>
      <c r="I24" s="97"/>
      <c r="J24" s="47"/>
      <c r="K24" s="100">
        <f t="shared" si="6"/>
        <v>0</v>
      </c>
      <c r="L24" s="103">
        <f t="shared" si="7"/>
        <v>0</v>
      </c>
      <c r="M24" s="99">
        <f t="shared" si="8"/>
        <v>0</v>
      </c>
      <c r="N24" s="99">
        <f t="shared" si="9"/>
        <v>0</v>
      </c>
      <c r="O24" s="99">
        <f t="shared" si="10"/>
        <v>0</v>
      </c>
      <c r="P24" s="104">
        <f t="shared" si="11"/>
        <v>0</v>
      </c>
      <c r="Q24" s="105"/>
      <c r="R24" s="105"/>
      <c r="S24" s="13"/>
    </row>
    <row r="25" spans="1:19" s="3" customFormat="1" ht="12" x14ac:dyDescent="0.2">
      <c r="A25" s="49"/>
      <c r="B25" s="50"/>
      <c r="C25" s="119"/>
      <c r="D25" s="50"/>
      <c r="E25" s="52"/>
      <c r="F25" s="52"/>
      <c r="G25" s="52"/>
      <c r="H25" s="53"/>
      <c r="I25" s="53"/>
      <c r="J25" s="51"/>
      <c r="K25" s="51" t="s">
        <v>75</v>
      </c>
      <c r="L25" s="54">
        <f>SUM(L16:L24)</f>
        <v>0</v>
      </c>
      <c r="M25" s="55">
        <f>SUM(M16:M24)</f>
        <v>0</v>
      </c>
      <c r="N25" s="55">
        <f>SUM(N16:N24)</f>
        <v>0</v>
      </c>
      <c r="O25" s="55">
        <f>SUM(O16:O24)</f>
        <v>0</v>
      </c>
      <c r="P25" s="56">
        <f>SUM(P16:P24)</f>
        <v>0</v>
      </c>
      <c r="Q25" s="105"/>
      <c r="R25" s="57"/>
    </row>
    <row r="26" spans="1:19" s="3" customFormat="1" ht="12" x14ac:dyDescent="0.2">
      <c r="A26" s="68"/>
      <c r="B26" s="69"/>
      <c r="C26" s="70"/>
      <c r="D26" s="69"/>
      <c r="E26" s="71"/>
      <c r="F26" s="71"/>
      <c r="G26" s="71"/>
      <c r="H26" s="72"/>
      <c r="I26" s="70" t="s">
        <v>62</v>
      </c>
      <c r="J26" s="73" t="s">
        <v>66</v>
      </c>
      <c r="K26" s="69" t="s">
        <v>42</v>
      </c>
      <c r="L26" s="152" t="e">
        <f>ROUND(J26*P25,2)</f>
        <v>#VALUE!</v>
      </c>
      <c r="M26" s="153"/>
      <c r="N26" s="153"/>
      <c r="O26" s="153"/>
      <c r="P26" s="154"/>
      <c r="Q26" s="105"/>
    </row>
    <row r="27" spans="1:19" s="3" customFormat="1" ht="12" x14ac:dyDescent="0.2">
      <c r="A27" s="68"/>
      <c r="B27" s="69"/>
      <c r="C27" s="70"/>
      <c r="D27" s="69"/>
      <c r="E27" s="71"/>
      <c r="F27" s="71"/>
      <c r="G27" s="71"/>
      <c r="H27" s="72"/>
      <c r="I27" s="125" t="s">
        <v>63</v>
      </c>
      <c r="J27" s="73" t="s">
        <v>66</v>
      </c>
      <c r="K27" s="69" t="s">
        <v>42</v>
      </c>
      <c r="L27" s="152" t="e">
        <f>ROUND(J27*P25,2)</f>
        <v>#VALUE!</v>
      </c>
      <c r="M27" s="153"/>
      <c r="N27" s="153"/>
      <c r="O27" s="153"/>
      <c r="P27" s="154"/>
      <c r="Q27" s="105"/>
    </row>
    <row r="28" spans="1:19" s="3" customFormat="1" ht="12" x14ac:dyDescent="0.2">
      <c r="A28" s="58"/>
      <c r="B28" s="59"/>
      <c r="C28" s="126"/>
      <c r="D28" s="59"/>
      <c r="E28" s="60"/>
      <c r="F28" s="60"/>
      <c r="G28" s="60"/>
      <c r="H28" s="61"/>
      <c r="I28" s="126" t="s">
        <v>64</v>
      </c>
      <c r="J28" s="62" t="s">
        <v>66</v>
      </c>
      <c r="K28" s="59" t="s">
        <v>42</v>
      </c>
      <c r="L28" s="155" t="e">
        <f>ROUND(P25*J28,2)</f>
        <v>#VALUE!</v>
      </c>
      <c r="M28" s="156"/>
      <c r="N28" s="156"/>
      <c r="O28" s="156"/>
      <c r="P28" s="157"/>
      <c r="Q28" s="105"/>
    </row>
    <row r="29" spans="1:19" s="3" customFormat="1" ht="12" x14ac:dyDescent="0.2">
      <c r="A29" s="63"/>
      <c r="B29" s="64"/>
      <c r="C29" s="65"/>
      <c r="D29" s="64"/>
      <c r="E29" s="66"/>
      <c r="F29" s="66"/>
      <c r="G29" s="66"/>
      <c r="H29" s="67"/>
      <c r="I29" s="67"/>
      <c r="J29" s="65" t="s">
        <v>44</v>
      </c>
      <c r="K29" s="64" t="s">
        <v>42</v>
      </c>
      <c r="L29" s="158" t="e">
        <f>P25+L26+L28</f>
        <v>#VALUE!</v>
      </c>
      <c r="M29" s="159"/>
      <c r="N29" s="159"/>
      <c r="O29" s="159"/>
      <c r="P29" s="160"/>
      <c r="Q29" s="105"/>
    </row>
    <row r="30" spans="1:19" s="3" customFormat="1" ht="12" x14ac:dyDescent="0.2">
      <c r="A30" s="68"/>
      <c r="B30" s="69"/>
      <c r="C30" s="70"/>
      <c r="D30" s="69"/>
      <c r="E30" s="71"/>
      <c r="F30" s="71"/>
      <c r="G30" s="71"/>
      <c r="H30" s="72"/>
      <c r="I30" s="129" t="s">
        <v>74</v>
      </c>
      <c r="J30" s="128">
        <v>0.21</v>
      </c>
      <c r="K30" s="69" t="s">
        <v>42</v>
      </c>
      <c r="L30" s="161" t="e">
        <f>ROUND(J30*L29,2)</f>
        <v>#VALUE!</v>
      </c>
      <c r="M30" s="162"/>
      <c r="N30" s="162"/>
      <c r="O30" s="162"/>
      <c r="P30" s="163"/>
      <c r="Q30" s="105"/>
    </row>
    <row r="31" spans="1:19" s="3" customFormat="1" thickBot="1" x14ac:dyDescent="0.25">
      <c r="A31" s="74"/>
      <c r="B31" s="75"/>
      <c r="C31" s="76"/>
      <c r="D31" s="75"/>
      <c r="E31" s="77"/>
      <c r="F31" s="77"/>
      <c r="G31" s="77"/>
      <c r="H31" s="78"/>
      <c r="I31" s="78"/>
      <c r="J31" s="76" t="s">
        <v>43</v>
      </c>
      <c r="K31" s="75" t="s">
        <v>42</v>
      </c>
      <c r="L31" s="149" t="e">
        <f>L29+L30</f>
        <v>#VALUE!</v>
      </c>
      <c r="M31" s="150"/>
      <c r="N31" s="150"/>
      <c r="O31" s="150"/>
      <c r="P31" s="151"/>
      <c r="Q31" s="105"/>
      <c r="R31" s="57"/>
    </row>
    <row r="32" spans="1:19" x14ac:dyDescent="0.2">
      <c r="A32" s="142" t="s">
        <v>73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</row>
    <row r="33" spans="1:16" s="3" customFormat="1" ht="12" x14ac:dyDescent="0.2">
      <c r="A33" s="120"/>
      <c r="B33" s="144"/>
      <c r="C33" s="127"/>
      <c r="D33" s="6"/>
      <c r="E33" s="6"/>
      <c r="F33" s="7"/>
      <c r="G33" s="122"/>
      <c r="H33" s="120"/>
      <c r="I33" s="5"/>
      <c r="J33" s="6"/>
      <c r="K33" s="6"/>
      <c r="L33" s="7"/>
      <c r="M33" s="122"/>
      <c r="N33" s="120"/>
      <c r="O33" s="120"/>
      <c r="P33" s="145"/>
    </row>
    <row r="34" spans="1:16" s="3" customFormat="1" ht="12" x14ac:dyDescent="0.2">
      <c r="A34" s="121"/>
      <c r="B34" s="106" t="s">
        <v>70</v>
      </c>
      <c r="C34" s="148"/>
      <c r="D34" s="148"/>
      <c r="E34" s="148"/>
      <c r="F34" s="148"/>
      <c r="G34" s="148"/>
      <c r="H34" s="120"/>
      <c r="I34" s="5"/>
      <c r="J34" s="6"/>
      <c r="K34" s="6"/>
      <c r="L34" s="7"/>
      <c r="M34" s="122"/>
      <c r="N34" s="120"/>
      <c r="O34" s="120"/>
      <c r="P34" s="145"/>
    </row>
    <row r="35" spans="1:16" x14ac:dyDescent="0.2">
      <c r="A35" s="143"/>
      <c r="B35" s="7" t="s">
        <v>71</v>
      </c>
      <c r="C35" s="147"/>
      <c r="D35" s="121"/>
      <c r="E35" s="121"/>
      <c r="F35" s="121"/>
      <c r="G35" s="121"/>
      <c r="H35" s="143"/>
      <c r="I35" s="143"/>
      <c r="J35" s="143"/>
      <c r="K35" s="143"/>
      <c r="L35" s="143"/>
      <c r="M35" s="143"/>
      <c r="N35" s="143"/>
      <c r="O35" s="143"/>
      <c r="P35" s="143"/>
    </row>
    <row r="36" spans="1:16" x14ac:dyDescent="0.2">
      <c r="A36" s="143"/>
      <c r="B36" s="146"/>
      <c r="C36" s="121"/>
      <c r="D36" s="121"/>
      <c r="E36" s="121"/>
      <c r="F36" s="121"/>
      <c r="G36" s="121"/>
      <c r="H36" s="143"/>
      <c r="I36" s="143"/>
      <c r="J36" s="143"/>
      <c r="K36" s="143"/>
      <c r="L36" s="143"/>
      <c r="M36" s="143"/>
      <c r="N36" s="143"/>
      <c r="O36" s="143"/>
      <c r="P36" s="143"/>
    </row>
    <row r="37" spans="1:16" x14ac:dyDescent="0.2">
      <c r="A37" s="143"/>
      <c r="B37" s="106" t="s">
        <v>72</v>
      </c>
      <c r="C37" s="148"/>
      <c r="D37" s="148"/>
      <c r="E37" s="148"/>
      <c r="F37" s="148"/>
      <c r="G37" s="148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1:16" x14ac:dyDescent="0.2">
      <c r="A38" s="143"/>
      <c r="B38" s="7" t="s">
        <v>71</v>
      </c>
      <c r="C38" s="147"/>
      <c r="D38" s="121"/>
      <c r="E38" s="121"/>
      <c r="F38" s="121"/>
      <c r="G38" s="121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1:16" x14ac:dyDescent="0.2">
      <c r="C39" s="123"/>
    </row>
    <row r="40" spans="1:16" x14ac:dyDescent="0.2">
      <c r="C40" s="123"/>
    </row>
    <row r="41" spans="1:16" x14ac:dyDescent="0.2">
      <c r="C41" s="123"/>
    </row>
    <row r="42" spans="1:16" x14ac:dyDescent="0.2">
      <c r="C42" s="123"/>
    </row>
    <row r="43" spans="1:16" x14ac:dyDescent="0.2">
      <c r="C43" s="123"/>
    </row>
    <row r="44" spans="1:16" x14ac:dyDescent="0.2">
      <c r="C44" s="123"/>
    </row>
    <row r="45" spans="1:16" x14ac:dyDescent="0.2">
      <c r="C45" s="123"/>
    </row>
    <row r="46" spans="1:16" x14ac:dyDescent="0.2">
      <c r="C46" s="123"/>
    </row>
    <row r="47" spans="1:16" x14ac:dyDescent="0.2">
      <c r="C47" s="123"/>
    </row>
    <row r="48" spans="1:16" x14ac:dyDescent="0.2">
      <c r="C48" s="123"/>
    </row>
    <row r="49" spans="2:3" x14ac:dyDescent="0.2">
      <c r="C49" s="123"/>
    </row>
    <row r="50" spans="2:3" x14ac:dyDescent="0.2">
      <c r="B50" s="1"/>
      <c r="C50" s="123"/>
    </row>
    <row r="51" spans="2:3" x14ac:dyDescent="0.2">
      <c r="B51" s="1"/>
      <c r="C51" s="123"/>
    </row>
    <row r="52" spans="2:3" x14ac:dyDescent="0.2">
      <c r="B52" s="1"/>
      <c r="C52" s="123"/>
    </row>
    <row r="53" spans="2:3" x14ac:dyDescent="0.2">
      <c r="B53" s="1"/>
      <c r="C53" s="123"/>
    </row>
    <row r="54" spans="2:3" x14ac:dyDescent="0.2">
      <c r="B54" s="1"/>
      <c r="C54" s="123"/>
    </row>
    <row r="55" spans="2:3" x14ac:dyDescent="0.2">
      <c r="B55" s="1"/>
      <c r="C55" s="123"/>
    </row>
    <row r="56" spans="2:3" x14ac:dyDescent="0.2">
      <c r="B56" s="1"/>
      <c r="C56" s="123"/>
    </row>
    <row r="57" spans="2:3" x14ac:dyDescent="0.2">
      <c r="B57" s="1"/>
      <c r="C57" s="123"/>
    </row>
    <row r="58" spans="2:3" x14ac:dyDescent="0.2">
      <c r="B58" s="1"/>
      <c r="C58" s="123"/>
    </row>
    <row r="59" spans="2:3" x14ac:dyDescent="0.2">
      <c r="B59" s="1"/>
      <c r="C59" s="123"/>
    </row>
    <row r="60" spans="2:3" x14ac:dyDescent="0.2">
      <c r="B60" s="1"/>
      <c r="C60" s="123"/>
    </row>
    <row r="61" spans="2:3" x14ac:dyDescent="0.2">
      <c r="B61" s="1"/>
      <c r="C61" s="123"/>
    </row>
    <row r="62" spans="2:3" x14ac:dyDescent="0.2">
      <c r="B62" s="1"/>
      <c r="C62" s="123"/>
    </row>
    <row r="63" spans="2:3" x14ac:dyDescent="0.2">
      <c r="B63" s="1"/>
      <c r="C63" s="123"/>
    </row>
    <row r="64" spans="2:3" x14ac:dyDescent="0.2">
      <c r="B64" s="1"/>
      <c r="C64" s="123"/>
    </row>
    <row r="65" spans="2:3" x14ac:dyDescent="0.2">
      <c r="B65" s="1"/>
      <c r="C65" s="123"/>
    </row>
    <row r="66" spans="2:3" x14ac:dyDescent="0.2">
      <c r="B66" s="1"/>
      <c r="C66" s="123"/>
    </row>
    <row r="67" spans="2:3" x14ac:dyDescent="0.2">
      <c r="B67" s="1"/>
      <c r="C67" s="123"/>
    </row>
    <row r="68" spans="2:3" x14ac:dyDescent="0.2">
      <c r="B68" s="1"/>
      <c r="C68" s="123"/>
    </row>
    <row r="69" spans="2:3" x14ac:dyDescent="0.2">
      <c r="B69" s="1"/>
      <c r="C69" s="123"/>
    </row>
    <row r="70" spans="2:3" x14ac:dyDescent="0.2">
      <c r="B70" s="1"/>
      <c r="C70" s="123"/>
    </row>
    <row r="71" spans="2:3" x14ac:dyDescent="0.2">
      <c r="B71" s="1"/>
      <c r="C71" s="123"/>
    </row>
    <row r="72" spans="2:3" x14ac:dyDescent="0.2">
      <c r="B72" s="1"/>
      <c r="C72" s="123"/>
    </row>
    <row r="73" spans="2:3" x14ac:dyDescent="0.2">
      <c r="B73" s="1"/>
      <c r="C73" s="123"/>
    </row>
    <row r="74" spans="2:3" x14ac:dyDescent="0.2">
      <c r="B74" s="1"/>
      <c r="C74" s="123"/>
    </row>
    <row r="75" spans="2:3" x14ac:dyDescent="0.2">
      <c r="B75" s="1"/>
      <c r="C75" s="123"/>
    </row>
    <row r="76" spans="2:3" x14ac:dyDescent="0.2">
      <c r="B76" s="1"/>
      <c r="C76" s="123"/>
    </row>
    <row r="77" spans="2:3" x14ac:dyDescent="0.2">
      <c r="B77" s="1"/>
      <c r="C77" s="123"/>
    </row>
    <row r="78" spans="2:3" x14ac:dyDescent="0.2">
      <c r="B78" s="1"/>
      <c r="C78" s="123"/>
    </row>
    <row r="79" spans="2:3" x14ac:dyDescent="0.2">
      <c r="B79" s="1"/>
      <c r="C79" s="123"/>
    </row>
    <row r="80" spans="2:3" x14ac:dyDescent="0.2">
      <c r="B80" s="1"/>
      <c r="C80" s="123"/>
    </row>
    <row r="81" spans="2:3" x14ac:dyDescent="0.2">
      <c r="B81" s="1"/>
      <c r="C81" s="123"/>
    </row>
    <row r="82" spans="2:3" x14ac:dyDescent="0.2">
      <c r="B82" s="1"/>
      <c r="C82" s="123"/>
    </row>
    <row r="83" spans="2:3" x14ac:dyDescent="0.2">
      <c r="B83" s="1"/>
      <c r="C83" s="123"/>
    </row>
    <row r="84" spans="2:3" x14ac:dyDescent="0.2">
      <c r="B84" s="1"/>
      <c r="C84" s="123"/>
    </row>
    <row r="85" spans="2:3" x14ac:dyDescent="0.2">
      <c r="B85" s="1"/>
      <c r="C85" s="123"/>
    </row>
    <row r="86" spans="2:3" x14ac:dyDescent="0.2">
      <c r="B86" s="1"/>
      <c r="C86" s="123"/>
    </row>
    <row r="87" spans="2:3" x14ac:dyDescent="0.2">
      <c r="B87" s="1"/>
      <c r="C87" s="123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95" spans="2:2" x14ac:dyDescent="0.2">
      <c r="B195" s="1"/>
    </row>
    <row r="196" spans="2:2" x14ac:dyDescent="0.2">
      <c r="B196" s="1"/>
    </row>
    <row r="197" spans="2:2" x14ac:dyDescent="0.2">
      <c r="B197" s="1"/>
    </row>
    <row r="198" spans="2:2" x14ac:dyDescent="0.2">
      <c r="B198" s="1"/>
    </row>
    <row r="199" spans="2:2" x14ac:dyDescent="0.2">
      <c r="B199" s="1"/>
    </row>
    <row r="200" spans="2:2" x14ac:dyDescent="0.2">
      <c r="B200" s="1"/>
    </row>
    <row r="201" spans="2:2" x14ac:dyDescent="0.2">
      <c r="B201" s="1"/>
    </row>
    <row r="202" spans="2:2" x14ac:dyDescent="0.2">
      <c r="B202" s="1"/>
    </row>
    <row r="211" spans="2:2" x14ac:dyDescent="0.2">
      <c r="B211" s="1"/>
    </row>
    <row r="212" spans="2:2" x14ac:dyDescent="0.2">
      <c r="B212" s="1"/>
    </row>
    <row r="213" spans="2:2" x14ac:dyDescent="0.2">
      <c r="B213" s="1"/>
    </row>
    <row r="214" spans="2:2" x14ac:dyDescent="0.2">
      <c r="B214" s="1"/>
    </row>
    <row r="215" spans="2:2" x14ac:dyDescent="0.2">
      <c r="B215" s="1"/>
    </row>
    <row r="216" spans="2:2" x14ac:dyDescent="0.2">
      <c r="B216" s="1"/>
    </row>
    <row r="217" spans="2:2" x14ac:dyDescent="0.2">
      <c r="B217" s="1"/>
    </row>
    <row r="218" spans="2:2" x14ac:dyDescent="0.2">
      <c r="B218" s="1"/>
    </row>
    <row r="219" spans="2:2" x14ac:dyDescent="0.2">
      <c r="B219" s="1"/>
    </row>
    <row r="220" spans="2:2" x14ac:dyDescent="0.2">
      <c r="B220" s="1"/>
    </row>
    <row r="221" spans="2:2" x14ac:dyDescent="0.2">
      <c r="B221" s="1"/>
    </row>
    <row r="222" spans="2:2" x14ac:dyDescent="0.2">
      <c r="B222" s="1"/>
    </row>
    <row r="223" spans="2:2" x14ac:dyDescent="0.2">
      <c r="B223" s="1"/>
    </row>
    <row r="224" spans="2:2" x14ac:dyDescent="0.2">
      <c r="B224" s="1"/>
    </row>
    <row r="225" spans="2:2" x14ac:dyDescent="0.2">
      <c r="B225" s="1"/>
    </row>
    <row r="226" spans="2:2" x14ac:dyDescent="0.2">
      <c r="B226" s="1"/>
    </row>
    <row r="227" spans="2:2" x14ac:dyDescent="0.2">
      <c r="B227" s="1"/>
    </row>
    <row r="228" spans="2:2" x14ac:dyDescent="0.2">
      <c r="B228" s="1"/>
    </row>
    <row r="229" spans="2:2" x14ac:dyDescent="0.2">
      <c r="B229" s="1"/>
    </row>
    <row r="230" spans="2:2" x14ac:dyDescent="0.2">
      <c r="B230" s="1"/>
    </row>
    <row r="231" spans="2:2" x14ac:dyDescent="0.2">
      <c r="B231" s="1"/>
    </row>
    <row r="232" spans="2:2" x14ac:dyDescent="0.2">
      <c r="B232" s="1"/>
    </row>
    <row r="233" spans="2:2" x14ac:dyDescent="0.2">
      <c r="B233" s="1"/>
    </row>
    <row r="234" spans="2:2" x14ac:dyDescent="0.2">
      <c r="B234" s="1"/>
    </row>
    <row r="235" spans="2:2" x14ac:dyDescent="0.2">
      <c r="B235" s="1"/>
    </row>
    <row r="236" spans="2:2" x14ac:dyDescent="0.2">
      <c r="B236" s="1"/>
    </row>
    <row r="237" spans="2:2" x14ac:dyDescent="0.2">
      <c r="B237" s="1"/>
    </row>
    <row r="238" spans="2:2" x14ac:dyDescent="0.2">
      <c r="B238" s="1"/>
    </row>
    <row r="239" spans="2:2" x14ac:dyDescent="0.2">
      <c r="B239" s="1"/>
    </row>
    <row r="240" spans="2:2" x14ac:dyDescent="0.2">
      <c r="B240" s="1"/>
    </row>
    <row r="243" spans="2:2" x14ac:dyDescent="0.2">
      <c r="B243" s="1"/>
    </row>
    <row r="244" spans="2:2" x14ac:dyDescent="0.2">
      <c r="B244" s="1"/>
    </row>
    <row r="245" spans="2:2" x14ac:dyDescent="0.2">
      <c r="B245" s="1"/>
    </row>
    <row r="246" spans="2:2" x14ac:dyDescent="0.2">
      <c r="B246" s="1"/>
    </row>
    <row r="247" spans="2:2" x14ac:dyDescent="0.2">
      <c r="B247" s="1"/>
    </row>
    <row r="248" spans="2:2" x14ac:dyDescent="0.2">
      <c r="B248" s="1"/>
    </row>
    <row r="249" spans="2:2" x14ac:dyDescent="0.2">
      <c r="B249" s="1"/>
    </row>
    <row r="250" spans="2:2" x14ac:dyDescent="0.2">
      <c r="B250" s="1"/>
    </row>
    <row r="251" spans="2:2" x14ac:dyDescent="0.2">
      <c r="B251" s="1"/>
    </row>
    <row r="252" spans="2:2" x14ac:dyDescent="0.2">
      <c r="B252" s="1"/>
    </row>
    <row r="253" spans="2:2" x14ac:dyDescent="0.2">
      <c r="B253" s="1"/>
    </row>
    <row r="254" spans="2:2" x14ac:dyDescent="0.2">
      <c r="B254" s="1"/>
    </row>
    <row r="255" spans="2:2" x14ac:dyDescent="0.2">
      <c r="B255" s="1"/>
    </row>
  </sheetData>
  <mergeCells count="19">
    <mergeCell ref="A1:P1"/>
    <mergeCell ref="A2:P2"/>
    <mergeCell ref="L6:M6"/>
    <mergeCell ref="O9:P9"/>
    <mergeCell ref="O10:P10"/>
    <mergeCell ref="O8:P8"/>
    <mergeCell ref="H11:K11"/>
    <mergeCell ref="M11:P11"/>
    <mergeCell ref="Q11:Q14"/>
    <mergeCell ref="H12:K12"/>
    <mergeCell ref="M12:P12"/>
    <mergeCell ref="C34:G34"/>
    <mergeCell ref="C37:G37"/>
    <mergeCell ref="L31:P31"/>
    <mergeCell ref="L26:P26"/>
    <mergeCell ref="L27:P27"/>
    <mergeCell ref="L28:P28"/>
    <mergeCell ref="L29:P29"/>
    <mergeCell ref="L30:P30"/>
  </mergeCells>
  <printOptions horizontalCentered="1"/>
  <pageMargins left="0.19685039370078741" right="0.19685039370078741" top="0.78740157480314965" bottom="0.59055118110236227" header="0.31496062992125984" footer="0.19685039370078741"/>
  <pageSetup paperSize="9" orientation="landscape" r:id="rId1"/>
  <headerFooter>
    <oddFooter>&amp;L&amp;"Times New Roman,Regular"ID Nr. DNPz 2019/12 &amp;R&amp;"Times New Roman,Regular"&amp;P [&amp;N]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darbu apjomi</vt:lpstr>
      <vt:lpstr>'darbu apjomi'!Print_Area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Imants</dc:creator>
  <cp:lastModifiedBy>Janita</cp:lastModifiedBy>
  <cp:lastPrinted>2019-09-01T08:29:59Z</cp:lastPrinted>
  <dcterms:created xsi:type="dcterms:W3CDTF">2010-06-29T19:35:22Z</dcterms:created>
  <dcterms:modified xsi:type="dcterms:W3CDTF">2019-09-01T08:30:08Z</dcterms:modified>
</cp:coreProperties>
</file>