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nita\Documents\iepirkumu komisija\DNP 2019_9_Tiltins\"/>
    </mc:Choice>
  </mc:AlternateContent>
  <xr:revisionPtr revIDLastSave="0" documentId="13_ncr:1_{65923F93-02D6-4031-8D30-18DA4366E6F4}" xr6:coauthVersionLast="43" xr6:coauthVersionMax="43" xr10:uidLastSave="{00000000-0000-0000-0000-000000000000}"/>
  <bookViews>
    <workbookView xWindow="-120" yWindow="-120" windowWidth="29040" windowHeight="15840" tabRatio="963" xr2:uid="{00000000-000D-0000-FFFF-FFFF00000000}"/>
  </bookViews>
  <sheets>
    <sheet name="TILTS" sheetId="149" r:id="rId1"/>
  </sheets>
  <definedNames>
    <definedName name="_xlnm.Print_Area" localSheetId="0">TILTS!$A$1:$O$74</definedName>
    <definedName name="_xlnm.Print_Titles" localSheetId="0">TILTS!$11:$13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8" i="149" l="1"/>
  <c r="M54" i="149" l="1"/>
  <c r="K54" i="149"/>
  <c r="M53" i="149"/>
  <c r="K53" i="149"/>
  <c r="M52" i="149"/>
  <c r="K52" i="149"/>
  <c r="L52" i="149"/>
  <c r="N51" i="149"/>
  <c r="M51" i="149"/>
  <c r="K51" i="149"/>
  <c r="L51" i="149"/>
  <c r="N50" i="149"/>
  <c r="M50" i="149"/>
  <c r="K50" i="149"/>
  <c r="L50" i="149"/>
  <c r="N49" i="149"/>
  <c r="M49" i="149"/>
  <c r="K49" i="149"/>
  <c r="L49" i="149"/>
  <c r="M48" i="149"/>
  <c r="K48" i="149"/>
  <c r="L48" i="149"/>
  <c r="M47" i="149"/>
  <c r="K47" i="149"/>
  <c r="N46" i="149"/>
  <c r="M46" i="149"/>
  <c r="K46" i="149"/>
  <c r="J46" i="149"/>
  <c r="J50" i="149" l="1"/>
  <c r="L46" i="149"/>
  <c r="O46" i="149" s="1"/>
  <c r="N52" i="149"/>
  <c r="O52" i="149" s="1"/>
  <c r="O51" i="149"/>
  <c r="O50" i="149"/>
  <c r="O49" i="149"/>
  <c r="L47" i="149"/>
  <c r="L53" i="149"/>
  <c r="L54" i="149"/>
  <c r="N47" i="149"/>
  <c r="N48" i="149"/>
  <c r="O48" i="149" s="1"/>
  <c r="J49" i="149"/>
  <c r="J51" i="149"/>
  <c r="N53" i="149"/>
  <c r="N54" i="149"/>
  <c r="D44" i="149"/>
  <c r="M44" i="149" s="1"/>
  <c r="M43" i="149"/>
  <c r="K43" i="149"/>
  <c r="J52" i="149" l="1"/>
  <c r="J53" i="149"/>
  <c r="O53" i="149"/>
  <c r="O54" i="149"/>
  <c r="J54" i="149"/>
  <c r="J48" i="149"/>
  <c r="O47" i="149"/>
  <c r="J47" i="149"/>
  <c r="J44" i="149"/>
  <c r="L43" i="149"/>
  <c r="K44" i="149"/>
  <c r="N43" i="149"/>
  <c r="L44" i="149"/>
  <c r="N44" i="149" l="1"/>
  <c r="O44" i="149" s="1"/>
  <c r="O43" i="149"/>
  <c r="J43" i="149"/>
  <c r="M42" i="149"/>
  <c r="K42" i="149"/>
  <c r="L42" i="149"/>
  <c r="M41" i="149"/>
  <c r="K41" i="149"/>
  <c r="N41" i="149"/>
  <c r="M40" i="149"/>
  <c r="K40" i="149"/>
  <c r="L40" i="149"/>
  <c r="M39" i="149"/>
  <c r="K39" i="149"/>
  <c r="L39" i="149"/>
  <c r="M38" i="149"/>
  <c r="K38" i="149"/>
  <c r="M37" i="149"/>
  <c r="K37" i="149"/>
  <c r="M36" i="149"/>
  <c r="K36" i="149"/>
  <c r="L36" i="149"/>
  <c r="M35" i="149"/>
  <c r="K35" i="149"/>
  <c r="L35" i="149"/>
  <c r="M34" i="149"/>
  <c r="K34" i="149"/>
  <c r="M33" i="149"/>
  <c r="K33" i="149"/>
  <c r="L33" i="149"/>
  <c r="M32" i="149"/>
  <c r="K32" i="149"/>
  <c r="M31" i="149"/>
  <c r="K31" i="149"/>
  <c r="N31" i="149"/>
  <c r="M30" i="149"/>
  <c r="K30" i="149"/>
  <c r="N30" i="149"/>
  <c r="M29" i="149"/>
  <c r="K29" i="149"/>
  <c r="N29" i="149"/>
  <c r="M28" i="149"/>
  <c r="K28" i="149"/>
  <c r="L28" i="149"/>
  <c r="M27" i="149"/>
  <c r="K27" i="149"/>
  <c r="L27" i="149"/>
  <c r="M26" i="149"/>
  <c r="K26" i="149"/>
  <c r="N26" i="149"/>
  <c r="M25" i="149"/>
  <c r="K25" i="149"/>
  <c r="N25" i="149"/>
  <c r="M24" i="149"/>
  <c r="K24" i="149"/>
  <c r="N24" i="149"/>
  <c r="M23" i="149"/>
  <c r="K23" i="149"/>
  <c r="N23" i="149"/>
  <c r="M22" i="149"/>
  <c r="K22" i="149"/>
  <c r="M21" i="149"/>
  <c r="K21" i="149"/>
  <c r="N21" i="149"/>
  <c r="M20" i="149"/>
  <c r="K20" i="149"/>
  <c r="M19" i="149"/>
  <c r="K19" i="149"/>
  <c r="L19" i="149"/>
  <c r="K18" i="149"/>
  <c r="N17" i="149"/>
  <c r="M17" i="149"/>
  <c r="K17" i="149"/>
  <c r="J17" i="149"/>
  <c r="N16" i="149"/>
  <c r="M16" i="149"/>
  <c r="K16" i="149"/>
  <c r="J16" i="149"/>
  <c r="N15" i="149"/>
  <c r="M15" i="149"/>
  <c r="K15" i="149"/>
  <c r="J15" i="149"/>
  <c r="N14" i="149"/>
  <c r="M14" i="149"/>
  <c r="K14" i="149"/>
  <c r="L14" i="149"/>
  <c r="K56" i="149" l="1"/>
  <c r="N42" i="149"/>
  <c r="O42" i="149" s="1"/>
  <c r="L41" i="149"/>
  <c r="O41" i="149" s="1"/>
  <c r="J41" i="149"/>
  <c r="N40" i="149"/>
  <c r="O40" i="149" s="1"/>
  <c r="N39" i="149"/>
  <c r="O39" i="149" s="1"/>
  <c r="L38" i="149"/>
  <c r="N38" i="149"/>
  <c r="L37" i="149"/>
  <c r="N37" i="149"/>
  <c r="N36" i="149"/>
  <c r="O36" i="149" s="1"/>
  <c r="N35" i="149"/>
  <c r="O35" i="149" s="1"/>
  <c r="L34" i="149"/>
  <c r="N34" i="149"/>
  <c r="N33" i="149"/>
  <c r="O33" i="149" s="1"/>
  <c r="L32" i="149"/>
  <c r="N32" i="149"/>
  <c r="L31" i="149"/>
  <c r="O31" i="149" s="1"/>
  <c r="J31" i="149"/>
  <c r="L30" i="149"/>
  <c r="O30" i="149" s="1"/>
  <c r="J30" i="149"/>
  <c r="L29" i="149"/>
  <c r="O29" i="149" s="1"/>
  <c r="J29" i="149"/>
  <c r="N28" i="149"/>
  <c r="O28" i="149" s="1"/>
  <c r="N27" i="149"/>
  <c r="O27" i="149" s="1"/>
  <c r="L26" i="149"/>
  <c r="O26" i="149" s="1"/>
  <c r="J26" i="149"/>
  <c r="L25" i="149"/>
  <c r="O25" i="149" s="1"/>
  <c r="J25" i="149"/>
  <c r="J24" i="149"/>
  <c r="L24" i="149"/>
  <c r="O24" i="149" s="1"/>
  <c r="J23" i="149"/>
  <c r="L23" i="149"/>
  <c r="O23" i="149" s="1"/>
  <c r="L22" i="149"/>
  <c r="N22" i="149"/>
  <c r="J21" i="149"/>
  <c r="L21" i="149"/>
  <c r="O21" i="149" s="1"/>
  <c r="L20" i="149"/>
  <c r="N20" i="149"/>
  <c r="N19" i="149"/>
  <c r="O19" i="149" s="1"/>
  <c r="L18" i="149"/>
  <c r="N18" i="149"/>
  <c r="M18" i="149"/>
  <c r="L15" i="149"/>
  <c r="O15" i="149" s="1"/>
  <c r="L17" i="149"/>
  <c r="O17" i="149" s="1"/>
  <c r="L16" i="149"/>
  <c r="O16" i="149" s="1"/>
  <c r="O14" i="149"/>
  <c r="J14" i="149"/>
  <c r="J39" i="149" l="1"/>
  <c r="O34" i="149"/>
  <c r="J33" i="149"/>
  <c r="J40" i="149"/>
  <c r="J42" i="149"/>
  <c r="J27" i="149"/>
  <c r="O38" i="149"/>
  <c r="J38" i="149"/>
  <c r="O37" i="149"/>
  <c r="J37" i="149"/>
  <c r="J36" i="149"/>
  <c r="J35" i="149"/>
  <c r="J34" i="149"/>
  <c r="O32" i="149"/>
  <c r="J32" i="149"/>
  <c r="J28" i="149"/>
  <c r="O22" i="149"/>
  <c r="J22" i="149"/>
  <c r="O20" i="149"/>
  <c r="J20" i="149"/>
  <c r="J19" i="149"/>
  <c r="O18" i="149"/>
  <c r="J18" i="149"/>
  <c r="L56" i="149" l="1"/>
  <c r="M56" i="149"/>
  <c r="N56" i="149"/>
  <c r="O56" i="149" l="1"/>
  <c r="O60" i="149" s="1"/>
  <c r="O59" i="149" l="1"/>
  <c r="O57" i="149"/>
  <c r="O9" i="149"/>
  <c r="O61" i="149" l="1"/>
  <c r="O62" i="149" s="1"/>
  <c r="O63" i="149" l="1"/>
</calcChain>
</file>

<file path=xl/sharedStrings.xml><?xml version="1.0" encoding="utf-8"?>
<sst xmlns="http://schemas.openxmlformats.org/spreadsheetml/2006/main" count="128" uniqueCount="90">
  <si>
    <t>Būves nosaukums:</t>
  </si>
  <si>
    <t>Objekta nosaukums:</t>
  </si>
  <si>
    <t>Objekta adrese:</t>
  </si>
  <si>
    <t>Nr.p.k.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</si>
  <si>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</si>
  <si>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</si>
  <si>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</si>
  <si>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</si>
  <si>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</si>
  <si>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</si>
  <si>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PAVISAM KOPĀ</t>
  </si>
  <si>
    <t>Sastādīja</t>
  </si>
  <si>
    <t>t.sk. darba aizsardzībai</t>
  </si>
  <si>
    <t>Darba samaksas likme (euro/h)</t>
  </si>
  <si>
    <t>Darba alga (euro)</t>
  </si>
  <si>
    <t>Mehānismi (euro)</t>
  </si>
  <si>
    <t>Kopā (euro)</t>
  </si>
  <si>
    <t>Summa (euro)</t>
  </si>
  <si>
    <t>Būvizstrādājumi  (euro)</t>
  </si>
  <si>
    <t>Būvdarbu nosaukums</t>
  </si>
  <si>
    <t>Tiešās izmaksas kopā, t. sk. darba devēja sociālais nodoklis (24,09%)</t>
  </si>
  <si>
    <t>Pārbaudīja</t>
  </si>
  <si>
    <t>Dundagas dīķis, Dundagas pag., Dundagas nov.</t>
  </si>
  <si>
    <t>VIEGLAS KOKA KONSTRUKCIJAS GĀJĒJU TILTA JAUNBŪVE</t>
  </si>
  <si>
    <t>gb.</t>
  </si>
  <si>
    <t>Pamatu pēdas bloks no FIBO blokiem 3MPa, iesk.mūrjavu un armatūru</t>
  </si>
  <si>
    <t>Pamatu sienas dobie bloki (14-1/2bloki) Columbia Kivi vai analogs</t>
  </si>
  <si>
    <t>Skrūvpāļu TKL-1 izbūve (L=4,5m), iesk. betona C30/37 XC2 pildījumu</t>
  </si>
  <si>
    <t>Skrūvpāļu TKL-2 izbūve (L=4,0m), iesk. betona C30/37 XC2 pildījumu</t>
  </si>
  <si>
    <t>Skrūvpāļu TKL-3 izbūve (L=3,0m), iesk. betona C30/37 XC2 pildījumu</t>
  </si>
  <si>
    <t>Skrūvpāļu TKL-3 izbūve (L=2,5m), iesk. betona C30/37 XC2 pildījumu</t>
  </si>
  <si>
    <t>Betona C30/37 XC2 pildījums dobajiem blokiem</t>
  </si>
  <si>
    <t>Koka konstrukcijas KKL-1.1- šķautņi 300x300mm C24 (dziļi piesātināti ar antiseptiķiem un antipirēniem), montāža, iesk.stiprinājuma elementus</t>
  </si>
  <si>
    <t>Koka konstrukcijas KKL-1.2- šķautņi 300x300mm C24 (dziļi piesātināti ar antiseptiķiem un antipirēniem), montāža, iesk.stiprinājuma elementus</t>
  </si>
  <si>
    <t>Koka konstrukcijas KKL-1.3- šķautņi 300x300mm C24 (dziļi piesātināti ar antiseptiķiem un antipirēniem), montāža, iesk.stiprinājuma elementus</t>
  </si>
  <si>
    <t>Koka konstrukcijas KSI-1.1- šķautņi 300x300mm C24 (dziļi piesātināti ar antiseptiķiem un antipirēniem), montāža, iesk.stiprinājuma elementus</t>
  </si>
  <si>
    <t>Koka konstrukcijas KSI-1.2- šķautņi 150x150mm C24 (dziļi piesātināti ar antiseptiķiem un antipirēniem), montāža, iesk.stiprinājuma elementus</t>
  </si>
  <si>
    <t>Koka konstrukcijas KSI-2.1- šķautņi 300x300mm C24 (dziļi piesātināti ar antiseptiķiem un antipirēniem), montāža, iesk.stiprinājuma elementus</t>
  </si>
  <si>
    <t>Koka konstrukcijas KSI-2.2- šķautņi 300x300mm C24 (dziļi piesātināti ar antiseptiķiem un antipirēniem), montāža, iesk.stiprinājuma elementus</t>
  </si>
  <si>
    <t>Koka konstrukcijas KSI-2.3- šķautņi 300x300mm C24 (dziļi piesātināti ar antiseptiķiem un antipirēniem), montāža, iesk.stiprinājuma elementus</t>
  </si>
  <si>
    <t>Koka konstrukcijas KSI-2.4- šķautņi 300x300mm C24 (dziļi piesātināti ar antiseptiķiem un antipirēniem), montāža, iesk.stiprinājuma elementus</t>
  </si>
  <si>
    <t>Koka konstrukcijas KSI-2.5- šķautņi 120x80mm C24 (dziļi piesātināti ar antiseptiķiem un antipirēniem), montāža, iesk.stiprinājuma elementus</t>
  </si>
  <si>
    <t>Koka konstrukcijas KSI-2.6- šķautņi 120x80mm C24 (dziļi piesātināti ar antiseptiķiem un antipirēniem), montāža, iesk.stiprinājuma elementus</t>
  </si>
  <si>
    <t>Koka konstrukcijas KSI-3.1- šķautņi 100x150mm C24 (dziļi piesātināti ar antiseptiķiem un antipirēniem), montāža, iesk.stiprinājuma elementus</t>
  </si>
  <si>
    <t>Koka konstrukcijas KSI-3.2- šķautņi 100x150mm C24 (dziļi piesātināti ar antiseptiķiem un antipirēniem), montāža, iesk.stiprinājuma elementus</t>
  </si>
  <si>
    <t>Koka konstrukcijas KST-1.1- šķautņi 100x150mm C24 (dziļi piesātināti ar antiseptiķiem un antipirēniem), montāža, iesk.stiprinājuma elementus</t>
  </si>
  <si>
    <t>Koka konstrukcijas KE-1.1- šķautņi 100x100mm C24 (dziļi piesātināti ar antiseptiķiem un antipirēniem), montāža, iesk.stiprinājuma elementus</t>
  </si>
  <si>
    <t>Koka konstrukcijas KE-1.2- šķautņi 150x50mm C24 (dziļi piesātināti ar antiseptiķiem un antipirēniem), montāža, iesk.stiprinājuma elementus</t>
  </si>
  <si>
    <t>Koka konstrukcijas KSA-1.1- šķautņi 150x150mm C24 (dziļi piesātināti ar antiseptiķiem un antipirēniem), montāža, iesk.stiprinājuma elementus</t>
  </si>
  <si>
    <t>Koka konstrukcijas KSA-1.2- šķautņi 150x150mm C24 (dziļi piesātināti ar antiseptiķiem un antipirēniem), montāža, iesk.stiprinājuma elementus</t>
  </si>
  <si>
    <t>Koka konstrukcijas KSA-1.3- šķautņi 150x150mm C24 (dziļi piesātināti ar antiseptiķiem un antipirēniem), montāža, iesk.stiprinājuma elementus</t>
  </si>
  <si>
    <t>Koka konstrukcijas KSA-2.2- šķautņi 150x100mm C24 (dziļi piesātināti ar antiseptiķiem un antipirēniem), montāža, iesk.stiprinājuma elementus</t>
  </si>
  <si>
    <t>Koka konstrukcijas KSA-2.1- šķautņi 150x50mm C24 (dziļi piesātināti ar antiseptiķiem un antipirēniem), montāža, iesk.stiprinājuma elementus</t>
  </si>
  <si>
    <t>Koka konstrukcijas tilta dēļi 110x50mm C24 (dziļi piesātināti ar antiseptiķiem un antipirēniem), montāža, iesk.stiprinājuma elementus</t>
  </si>
  <si>
    <t>kg</t>
  </si>
  <si>
    <t>Tērauda konstrukciju tīrīšana, gruntēšana un krāsošana ar ekspluatācijas un ugunsdrošības apstākļiem atbilstošu krāsošanas programmu</t>
  </si>
  <si>
    <t>Tērauda konstrukciju TSI-1.1 montāža- profils HEA 300</t>
  </si>
  <si>
    <t>Būvlaukuma organizācija</t>
  </si>
  <si>
    <t>Ugunsdrošības stends ar smilšu kasti</t>
  </si>
  <si>
    <t>BIO tualete</t>
  </si>
  <si>
    <t xml:space="preserve">Vagoni/ moduļi strādniekiem (pārvietojami, konteinera tipa, izmēri 6x2,5m) </t>
  </si>
  <si>
    <t>Noliktavu modulis materiālu glabāšanai (6x2,5m)</t>
  </si>
  <si>
    <t>kpl.</t>
  </si>
  <si>
    <t>m</t>
  </si>
  <si>
    <t>Pirmās palīdzības sniegšanas vieta, medicīnas aptieciņa</t>
  </si>
  <si>
    <t>Darba organizācijas un izpildes nodrošināšanas pārējie darbi un izmaksas (t.sk.būvlaukuma uzturēšanas izmaksas)</t>
  </si>
  <si>
    <t>mēn.</t>
  </si>
  <si>
    <t>Iebraukšanas/ izbrukšanas vārti 3,5m</t>
  </si>
  <si>
    <t>Apsarga telpa (konteiners 2,5x3,0m)</t>
  </si>
  <si>
    <t>Būvlaukuma pagaidu nožogojums</t>
  </si>
  <si>
    <t>GĀJĒJU TILTA JAUNBŪVE</t>
  </si>
  <si>
    <t>“Vieglas koka konstrukcijas gājēju tilta izbūve”</t>
  </si>
  <si>
    <r>
      <t>Tāmes tiešās izmaksas</t>
    </r>
    <r>
      <rPr>
        <i/>
        <sz val="11"/>
        <rFont val="Times New Roman"/>
        <family val="1"/>
        <charset val="186"/>
      </rPr>
      <t xml:space="preserve"> euro</t>
    </r>
    <r>
      <rPr>
        <sz val="11"/>
        <rFont val="Times New Roman"/>
        <family val="1"/>
        <charset val="186"/>
      </rPr>
      <t xml:space="preserve"> bez PVN</t>
    </r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</si>
  <si>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</si>
  <si>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</si>
  <si>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Iepirkuma ID Nr.</t>
  </si>
  <si>
    <t>DNP 2019/9</t>
  </si>
  <si>
    <t>Virsizdevumi</t>
  </si>
  <si>
    <t>Sertifikāta Nr.</t>
  </si>
  <si>
    <t xml:space="preserve">(vārds uzvārds, paraksts, datums)    
</t>
  </si>
  <si>
    <t>Būvuzņēmējs:</t>
  </si>
  <si>
    <t>Pavisam būvniecības izmaksas</t>
  </si>
  <si>
    <t>Peļņa</t>
  </si>
  <si>
    <t>Finanšu rezerve neparedzētiem darbiem*</t>
  </si>
  <si>
    <t>PVN**</t>
  </si>
  <si>
    <t>* Finanšu rezerve 5% izlietojama saskaņā ar papilddarbu tāmēm, kas ir neatņemama līguma sastāvdaļa pie līgumu realizācijas.</t>
  </si>
  <si>
    <t>** PVN 21% piemērošanas kārtību nosaka Pasūtītājs, ievērojot likumu par "Pievienotās vērtības nodoklis"</t>
  </si>
  <si>
    <t xml:space="preserve">Tāme sastādīta 2019.gada tirgus cenās, pamatojoties uz AR, BK un DOP daļas rasējumiem. </t>
  </si>
  <si>
    <t>Lokālā tāme</t>
  </si>
  <si>
    <t xml:space="preserve">Tāme sastādīta: 2019.gada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</si>
</sst>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Arial"/>
      <family val="2"/>
      <charset val="204"/>
    </font>
    <font>
      <sz val="10"/>
      <name val="Helv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  <charset val="186"/>
    </font>
    <font>
      <i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4" fillId="0" borderId="0"/>
  </cellStyleXfs>
  <cellXfs count="129">
    <xf numFmtId="0" fontId="0" fillId="0" borderId="0" xfId="0"/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vertical="center"/>
    </xf>
    <xf numFmtId="0" fontId="6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2" fontId="6" fillId="2" borderId="0" xfId="0" applyNumberFormat="1" applyFont="1" applyFill="1" applyAlignment="1">
      <alignment vertical="top"/>
    </xf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2" fontId="5" fillId="2" borderId="0" xfId="0" applyNumberFormat="1" applyFont="1" applyFill="1" applyAlignment="1">
      <alignment horizontal="right" vertical="top"/>
    </xf>
    <xf numFmtId="2" fontId="9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2" fontId="6" fillId="0" borderId="8" xfId="0" applyNumberFormat="1" applyFont="1" applyBorder="1" applyAlignment="1">
      <alignment vertical="top"/>
    </xf>
    <xf numFmtId="2" fontId="6" fillId="0" borderId="5" xfId="0" applyNumberFormat="1" applyFont="1" applyBorder="1" applyAlignment="1">
      <alignment vertical="top"/>
    </xf>
    <xf numFmtId="0" fontId="6" fillId="0" borderId="8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2" fontId="6" fillId="0" borderId="4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64" fontId="6" fillId="0" borderId="0" xfId="0" applyNumberFormat="1" applyFont="1"/>
    <xf numFmtId="0" fontId="6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" fontId="6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2" fontId="6" fillId="0" borderId="15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16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4" xfId="2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right"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vertical="top"/>
    </xf>
    <xf numFmtId="2" fontId="7" fillId="0" borderId="7" xfId="0" applyNumberFormat="1" applyFont="1" applyBorder="1" applyAlignment="1">
      <alignment vertical="top"/>
    </xf>
    <xf numFmtId="2" fontId="7" fillId="0" borderId="9" xfId="0" applyNumberFormat="1" applyFont="1" applyBorder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2" fontId="7" fillId="0" borderId="1" xfId="0" applyNumberFormat="1" applyFont="1" applyBorder="1" applyAlignment="1">
      <alignment vertical="top"/>
    </xf>
    <xf numFmtId="2" fontId="7" fillId="0" borderId="10" xfId="0" applyNumberFormat="1" applyFont="1" applyBorder="1" applyAlignment="1">
      <alignment vertical="top"/>
    </xf>
    <xf numFmtId="0" fontId="13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 vertical="top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2" fontId="13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5" fillId="0" borderId="0" xfId="0" applyFont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6" fillId="0" borderId="0" xfId="0" applyFont="1" applyBorder="1"/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center" vertical="top" wrapText="1"/>
    </xf>
    <xf numFmtId="0" fontId="16" fillId="0" borderId="0" xfId="0" applyFont="1" applyAlignment="1">
      <alignment vertical="top"/>
    </xf>
    <xf numFmtId="0" fontId="16" fillId="2" borderId="0" xfId="0" applyFont="1" applyFill="1" applyAlignment="1">
      <alignment horizontal="center" vertical="top"/>
    </xf>
    <xf numFmtId="0" fontId="17" fillId="0" borderId="0" xfId="0" applyFont="1" applyAlignment="1">
      <alignment vertical="top"/>
    </xf>
    <xf numFmtId="0" fontId="16" fillId="0" borderId="0" xfId="0" applyFont="1"/>
    <xf numFmtId="0" fontId="18" fillId="0" borderId="0" xfId="0" applyFont="1" applyAlignment="1">
      <alignment horizontal="center"/>
    </xf>
    <xf numFmtId="49" fontId="17" fillId="0" borderId="0" xfId="0" applyNumberFormat="1" applyFont="1"/>
    <xf numFmtId="9" fontId="7" fillId="0" borderId="14" xfId="0" applyNumberFormat="1" applyFont="1" applyBorder="1" applyAlignment="1">
      <alignment horizontal="right" vertical="top"/>
    </xf>
    <xf numFmtId="2" fontId="19" fillId="0" borderId="1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7" fillId="0" borderId="7" xfId="0" applyNumberFormat="1" applyFont="1" applyBorder="1"/>
    <xf numFmtId="4" fontId="7" fillId="0" borderId="1" xfId="0" applyNumberFormat="1" applyFont="1" applyBorder="1"/>
    <xf numFmtId="4" fontId="7" fillId="0" borderId="1" xfId="0" applyNumberFormat="1" applyFont="1" applyBorder="1" applyAlignment="1">
      <alignment vertical="top"/>
    </xf>
    <xf numFmtId="4" fontId="6" fillId="0" borderId="1" xfId="0" applyNumberFormat="1" applyFont="1" applyBorder="1"/>
    <xf numFmtId="4" fontId="19" fillId="0" borderId="1" xfId="0" applyNumberFormat="1" applyFont="1" applyBorder="1"/>
    <xf numFmtId="9" fontId="6" fillId="0" borderId="14" xfId="0" applyNumberFormat="1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20" fillId="0" borderId="0" xfId="0" applyFont="1" applyFill="1" applyBorder="1" applyAlignment="1">
      <alignment horizontal="left"/>
    </xf>
    <xf numFmtId="0" fontId="15" fillId="0" borderId="18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2" fontId="5" fillId="0" borderId="0" xfId="0" applyNumberFormat="1" applyFont="1" applyAlignment="1">
      <alignment horizontal="center" vertical="top"/>
    </xf>
    <xf numFmtId="0" fontId="5" fillId="0" borderId="0" xfId="3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top"/>
    </xf>
    <xf numFmtId="2" fontId="6" fillId="0" borderId="19" xfId="0" applyNumberFormat="1" applyFont="1" applyBorder="1" applyAlignment="1">
      <alignment horizontal="right" vertical="top"/>
    </xf>
    <xf numFmtId="2" fontId="6" fillId="0" borderId="0" xfId="0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19" fillId="0" borderId="0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4">
    <cellStyle name="60% no 1. izcēluma" xfId="1" builtinId="32"/>
    <cellStyle name="Normal 2" xfId="2" xr:uid="{3B1427E9-3521-4E3E-B383-A27CA477ABDB}"/>
    <cellStyle name="Parasts" xfId="0" builtinId="0"/>
    <cellStyle name="Style 1" xfId="3" xr:uid="{2171FE98-51F4-49CF-B78C-D8B8264DA4E2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</xdr:row>
      <xdr:rowOff>28575</xdr:rowOff>
    </xdr:from>
    <xdr:to>
      <xdr:col>15</xdr:col>
      <xdr:colOff>0</xdr:colOff>
      <xdr:row>9</xdr:row>
      <xdr:rowOff>38100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8210550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5"/>
  <sheetViews>
    <sheetView tabSelected="1" zoomScale="130" zoomScaleNormal="130" zoomScaleSheetLayoutView="100" workbookViewId="0">
      <selection activeCell="B11" sqref="B11:B12"/>
    </sheetView>
  </sheetViews>
  <sheetFormatPr defaultRowHeight="12.75" x14ac:dyDescent="0.2"/>
  <cols>
    <col min="1" max="1" width="5.7109375" style="64" customWidth="1"/>
    <col min="2" max="2" width="39.28515625" style="65" customWidth="1"/>
    <col min="3" max="3" width="6" style="66" customWidth="1"/>
    <col min="4" max="4" width="6.85546875" style="64" customWidth="1"/>
    <col min="5" max="5" width="6.28515625" style="64" customWidth="1"/>
    <col min="6" max="6" width="6.5703125" style="67" customWidth="1"/>
    <col min="7" max="7" width="6.42578125" style="68" customWidth="1"/>
    <col min="8" max="8" width="8" style="68" customWidth="1"/>
    <col min="9" max="9" width="6.28515625" style="68" customWidth="1"/>
    <col min="10" max="10" width="7.7109375" style="68" customWidth="1"/>
    <col min="11" max="14" width="8.42578125" style="68" customWidth="1"/>
    <col min="15" max="15" width="9.42578125" style="3" customWidth="1"/>
    <col min="16" max="16384" width="9.140625" style="3"/>
  </cols>
  <sheetData>
    <row r="1" spans="1:21" ht="15" x14ac:dyDescent="0.2">
      <c r="A1" s="110" t="s">
        <v>88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21" ht="15" customHeight="1" x14ac:dyDescent="0.2">
      <c r="A2" s="111" t="s">
        <v>71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2"/>
      <c r="Q2" s="2"/>
      <c r="R2" s="2"/>
      <c r="S2" s="2"/>
      <c r="T2" s="2"/>
      <c r="U2" s="2"/>
    </row>
    <row r="3" spans="1:2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</row>
    <row r="4" spans="1:21" ht="15" x14ac:dyDescent="0.2">
      <c r="A4" s="86" t="s">
        <v>0</v>
      </c>
      <c r="B4" s="87"/>
      <c r="C4" s="88" t="s">
        <v>70</v>
      </c>
      <c r="D4" s="89"/>
      <c r="E4" s="89"/>
      <c r="F4" s="7"/>
      <c r="G4" s="8"/>
      <c r="H4" s="8"/>
      <c r="I4" s="8"/>
      <c r="J4" s="8"/>
      <c r="K4" s="8"/>
      <c r="L4" s="8"/>
      <c r="M4" s="8"/>
      <c r="N4" s="8"/>
      <c r="O4" s="9"/>
    </row>
    <row r="5" spans="1:21" ht="15" x14ac:dyDescent="0.2">
      <c r="A5" s="86" t="s">
        <v>1</v>
      </c>
      <c r="B5" s="87"/>
      <c r="C5" s="90" t="s">
        <v>23</v>
      </c>
      <c r="D5" s="89"/>
      <c r="E5" s="89"/>
      <c r="F5" s="7"/>
      <c r="G5" s="8"/>
      <c r="H5" s="8"/>
      <c r="I5" s="8"/>
      <c r="J5" s="8"/>
      <c r="K5" s="8"/>
      <c r="L5" s="8"/>
      <c r="M5" s="8"/>
      <c r="N5" s="8"/>
      <c r="O5" s="9"/>
    </row>
    <row r="6" spans="1:21" ht="15" x14ac:dyDescent="0.2">
      <c r="A6" s="86" t="s">
        <v>2</v>
      </c>
      <c r="B6" s="87"/>
      <c r="C6" s="90" t="s">
        <v>22</v>
      </c>
      <c r="D6" s="89"/>
      <c r="E6" s="89"/>
      <c r="F6" s="7"/>
      <c r="G6" s="8"/>
      <c r="H6" s="8"/>
      <c r="I6" s="8"/>
      <c r="J6" s="8"/>
      <c r="K6" s="8"/>
      <c r="L6" s="8"/>
      <c r="M6" s="8"/>
      <c r="N6" s="8"/>
      <c r="O6" s="9"/>
    </row>
    <row r="7" spans="1:21" ht="15" x14ac:dyDescent="0.25">
      <c r="A7" s="91" t="s">
        <v>75</v>
      </c>
      <c r="B7" s="92"/>
      <c r="C7" s="93" t="s">
        <v>76</v>
      </c>
      <c r="D7" s="89"/>
      <c r="E7" s="89"/>
      <c r="F7" s="7"/>
      <c r="G7" s="8"/>
      <c r="H7" s="8"/>
      <c r="I7" s="8"/>
      <c r="J7" s="8"/>
      <c r="K7" s="8"/>
      <c r="L7" s="8"/>
      <c r="M7" s="8"/>
      <c r="N7" s="8"/>
      <c r="O7" s="9"/>
    </row>
    <row r="8" spans="1:21" ht="15" x14ac:dyDescent="0.25">
      <c r="A8" s="91" t="s">
        <v>80</v>
      </c>
      <c r="B8" s="92"/>
      <c r="C8" s="93"/>
      <c r="D8" s="89"/>
      <c r="E8" s="89"/>
      <c r="F8" s="7"/>
      <c r="G8" s="8"/>
      <c r="H8" s="8"/>
      <c r="I8" s="8"/>
      <c r="J8" s="8"/>
      <c r="K8" s="8"/>
      <c r="L8" s="8"/>
      <c r="M8" s="8"/>
      <c r="N8" s="8"/>
      <c r="O8" s="9"/>
    </row>
    <row r="9" spans="1:21" ht="15" x14ac:dyDescent="0.2">
      <c r="A9" s="4" t="s">
        <v>87</v>
      </c>
      <c r="B9" s="5"/>
      <c r="C9" s="10"/>
      <c r="D9" s="6"/>
      <c r="E9" s="6"/>
      <c r="F9" s="7"/>
      <c r="G9" s="8"/>
      <c r="H9" s="8"/>
      <c r="I9" s="8"/>
      <c r="J9" s="8"/>
      <c r="K9" s="8"/>
      <c r="L9" s="8"/>
      <c r="M9" s="8"/>
      <c r="N9" s="11" t="s">
        <v>72</v>
      </c>
      <c r="O9" s="12">
        <f>O56</f>
        <v>0</v>
      </c>
    </row>
    <row r="10" spans="1:21" ht="15" x14ac:dyDescent="0.2">
      <c r="A10" s="13" t="s">
        <v>89</v>
      </c>
      <c r="B10" s="5"/>
      <c r="C10" s="10"/>
      <c r="D10" s="6"/>
      <c r="E10" s="6"/>
      <c r="F10" s="7"/>
      <c r="G10" s="8"/>
      <c r="H10" s="8"/>
      <c r="I10" s="8"/>
      <c r="J10" s="8"/>
      <c r="K10" s="8"/>
      <c r="L10" s="8"/>
      <c r="M10" s="8"/>
      <c r="N10" s="8"/>
      <c r="O10" s="9"/>
    </row>
    <row r="11" spans="1:21" ht="20.25" customHeight="1" x14ac:dyDescent="0.2">
      <c r="A11" s="123" t="s">
        <v>3</v>
      </c>
      <c r="B11" s="127" t="s">
        <v>19</v>
      </c>
      <c r="C11" s="125" t="s">
        <v>4</v>
      </c>
      <c r="D11" s="123" t="s">
        <v>5</v>
      </c>
      <c r="E11" s="121" t="s">
        <v>6</v>
      </c>
      <c r="F11" s="121"/>
      <c r="G11" s="121"/>
      <c r="H11" s="121"/>
      <c r="I11" s="121"/>
      <c r="J11" s="122"/>
      <c r="K11" s="120" t="s">
        <v>9</v>
      </c>
      <c r="L11" s="121"/>
      <c r="M11" s="121"/>
      <c r="N11" s="121"/>
      <c r="O11" s="122"/>
      <c r="P11" s="14"/>
    </row>
    <row r="12" spans="1:21" ht="78.75" customHeight="1" x14ac:dyDescent="0.2">
      <c r="A12" s="124"/>
      <c r="B12" s="128"/>
      <c r="C12" s="126"/>
      <c r="D12" s="124"/>
      <c r="E12" s="15" t="s">
        <v>7</v>
      </c>
      <c r="F12" s="15" t="s">
        <v>13</v>
      </c>
      <c r="G12" s="16" t="s">
        <v>14</v>
      </c>
      <c r="H12" s="16" t="s">
        <v>18</v>
      </c>
      <c r="I12" s="16" t="s">
        <v>15</v>
      </c>
      <c r="J12" s="16" t="s">
        <v>16</v>
      </c>
      <c r="K12" s="16" t="s">
        <v>8</v>
      </c>
      <c r="L12" s="16" t="s">
        <v>14</v>
      </c>
      <c r="M12" s="16" t="s">
        <v>18</v>
      </c>
      <c r="N12" s="16" t="s">
        <v>15</v>
      </c>
      <c r="O12" s="16" t="s">
        <v>17</v>
      </c>
    </row>
    <row r="13" spans="1:21" x14ac:dyDescent="0.2">
      <c r="A13" s="17"/>
      <c r="B13" s="18"/>
      <c r="C13" s="19"/>
      <c r="D13" s="20"/>
      <c r="E13" s="21"/>
      <c r="F13" s="22"/>
      <c r="G13" s="23"/>
      <c r="H13" s="23"/>
      <c r="I13" s="24"/>
      <c r="J13" s="23"/>
      <c r="K13" s="24"/>
      <c r="L13" s="23"/>
      <c r="M13" s="24"/>
      <c r="N13" s="23"/>
      <c r="O13" s="25"/>
    </row>
    <row r="14" spans="1:21" s="14" customFormat="1" ht="25.5" x14ac:dyDescent="0.2">
      <c r="A14" s="26">
        <v>1</v>
      </c>
      <c r="B14" s="27" t="s">
        <v>27</v>
      </c>
      <c r="C14" s="28" t="s">
        <v>24</v>
      </c>
      <c r="D14" s="29">
        <v>8</v>
      </c>
      <c r="E14" s="30"/>
      <c r="F14" s="31"/>
      <c r="G14" s="32"/>
      <c r="H14" s="33"/>
      <c r="I14" s="32"/>
      <c r="J14" s="33">
        <f t="shared" ref="J14" si="0">SUM(G14:I14)</f>
        <v>0</v>
      </c>
      <c r="K14" s="32">
        <f t="shared" ref="K14" si="1">ROUND(D14*E14,2)</f>
        <v>0</v>
      </c>
      <c r="L14" s="33">
        <f t="shared" ref="L14" si="2">ROUND(D14*G14,2)</f>
        <v>0</v>
      </c>
      <c r="M14" s="33">
        <f t="shared" ref="M14" si="3">ROUND(D14*H14,2)</f>
        <v>0</v>
      </c>
      <c r="N14" s="33">
        <f t="shared" ref="N14" si="4">ROUND(I14*D14,2)</f>
        <v>0</v>
      </c>
      <c r="O14" s="96">
        <f t="shared" ref="O14" si="5">SUM(L14:N14)</f>
        <v>0</v>
      </c>
    </row>
    <row r="15" spans="1:21" s="14" customFormat="1" ht="25.5" x14ac:dyDescent="0.2">
      <c r="A15" s="26">
        <v>2</v>
      </c>
      <c r="B15" s="27" t="s">
        <v>28</v>
      </c>
      <c r="C15" s="28" t="s">
        <v>24</v>
      </c>
      <c r="D15" s="29">
        <v>4</v>
      </c>
      <c r="E15" s="30"/>
      <c r="F15" s="31"/>
      <c r="G15" s="32"/>
      <c r="H15" s="33"/>
      <c r="I15" s="32"/>
      <c r="J15" s="33">
        <f t="shared" ref="J15" si="6">SUM(G15:I15)</f>
        <v>0</v>
      </c>
      <c r="K15" s="32">
        <f t="shared" ref="K15" si="7">ROUND(D15*E15,2)</f>
        <v>0</v>
      </c>
      <c r="L15" s="33">
        <f t="shared" ref="L15" si="8">ROUND(D15*G15,2)</f>
        <v>0</v>
      </c>
      <c r="M15" s="33">
        <f t="shared" ref="M15" si="9">ROUND(D15*H15,2)</f>
        <v>0</v>
      </c>
      <c r="N15" s="33">
        <f t="shared" ref="N15" si="10">ROUND(I15*D15,2)</f>
        <v>0</v>
      </c>
      <c r="O15" s="96">
        <f t="shared" ref="O15" si="11">SUM(L15:N15)</f>
        <v>0</v>
      </c>
    </row>
    <row r="16" spans="1:21" s="14" customFormat="1" ht="25.5" x14ac:dyDescent="0.2">
      <c r="A16" s="26">
        <v>3</v>
      </c>
      <c r="B16" s="27" t="s">
        <v>29</v>
      </c>
      <c r="C16" s="28" t="s">
        <v>24</v>
      </c>
      <c r="D16" s="29">
        <v>4</v>
      </c>
      <c r="E16" s="30"/>
      <c r="F16" s="31"/>
      <c r="G16" s="32"/>
      <c r="H16" s="33"/>
      <c r="I16" s="32"/>
      <c r="J16" s="33">
        <f t="shared" ref="J16" si="12">SUM(G16:I16)</f>
        <v>0</v>
      </c>
      <c r="K16" s="32">
        <f t="shared" ref="K16" si="13">ROUND(D16*E16,2)</f>
        <v>0</v>
      </c>
      <c r="L16" s="33">
        <f t="shared" ref="L16" si="14">ROUND(D16*G16,2)</f>
        <v>0</v>
      </c>
      <c r="M16" s="33">
        <f t="shared" ref="M16" si="15">ROUND(D16*H16,2)</f>
        <v>0</v>
      </c>
      <c r="N16" s="33">
        <f t="shared" ref="N16" si="16">ROUND(I16*D16,2)</f>
        <v>0</v>
      </c>
      <c r="O16" s="96">
        <f t="shared" ref="O16" si="17">SUM(L16:N16)</f>
        <v>0</v>
      </c>
    </row>
    <row r="17" spans="1:15" s="14" customFormat="1" ht="25.5" x14ac:dyDescent="0.2">
      <c r="A17" s="26">
        <v>4</v>
      </c>
      <c r="B17" s="27" t="s">
        <v>30</v>
      </c>
      <c r="C17" s="28" t="s">
        <v>24</v>
      </c>
      <c r="D17" s="29">
        <v>2</v>
      </c>
      <c r="E17" s="30"/>
      <c r="F17" s="31"/>
      <c r="G17" s="32"/>
      <c r="H17" s="33"/>
      <c r="I17" s="32"/>
      <c r="J17" s="33">
        <f t="shared" ref="J17:J18" si="18">SUM(G17:I17)</f>
        <v>0</v>
      </c>
      <c r="K17" s="32">
        <f t="shared" ref="K17:K18" si="19">ROUND(D17*E17,2)</f>
        <v>0</v>
      </c>
      <c r="L17" s="33">
        <f t="shared" ref="L17:L18" si="20">ROUND(D17*G17,2)</f>
        <v>0</v>
      </c>
      <c r="M17" s="33">
        <f t="shared" ref="M17:M18" si="21">ROUND(D17*H17,2)</f>
        <v>0</v>
      </c>
      <c r="N17" s="33">
        <f t="shared" ref="N17:N18" si="22">ROUND(I17*D17,2)</f>
        <v>0</v>
      </c>
      <c r="O17" s="96">
        <f t="shared" ref="O17:O18" si="23">SUM(L17:N17)</f>
        <v>0</v>
      </c>
    </row>
    <row r="18" spans="1:15" ht="25.5" x14ac:dyDescent="0.2">
      <c r="A18" s="26">
        <v>5</v>
      </c>
      <c r="B18" s="27" t="s">
        <v>25</v>
      </c>
      <c r="C18" s="28" t="s">
        <v>73</v>
      </c>
      <c r="D18" s="29">
        <v>0.56000000000000005</v>
      </c>
      <c r="E18" s="30"/>
      <c r="F18" s="31"/>
      <c r="G18" s="32"/>
      <c r="H18" s="33"/>
      <c r="I18" s="32"/>
      <c r="J18" s="33">
        <f t="shared" si="18"/>
        <v>0</v>
      </c>
      <c r="K18" s="32">
        <f t="shared" si="19"/>
        <v>0</v>
      </c>
      <c r="L18" s="33">
        <f t="shared" si="20"/>
        <v>0</v>
      </c>
      <c r="M18" s="33">
        <f t="shared" si="21"/>
        <v>0</v>
      </c>
      <c r="N18" s="33">
        <f t="shared" si="22"/>
        <v>0</v>
      </c>
      <c r="O18" s="96">
        <f t="shared" si="23"/>
        <v>0</v>
      </c>
    </row>
    <row r="19" spans="1:15" ht="25.5" x14ac:dyDescent="0.2">
      <c r="A19" s="26">
        <v>6</v>
      </c>
      <c r="B19" s="27" t="s">
        <v>26</v>
      </c>
      <c r="C19" s="28" t="s">
        <v>24</v>
      </c>
      <c r="D19" s="29">
        <v>22</v>
      </c>
      <c r="E19" s="30"/>
      <c r="F19" s="31"/>
      <c r="G19" s="32"/>
      <c r="H19" s="33"/>
      <c r="I19" s="32"/>
      <c r="J19" s="33">
        <f t="shared" ref="J19" si="24">SUM(G19:I19)</f>
        <v>0</v>
      </c>
      <c r="K19" s="32">
        <f t="shared" ref="K19" si="25">ROUND(D19*E19,2)</f>
        <v>0</v>
      </c>
      <c r="L19" s="33">
        <f t="shared" ref="L19" si="26">ROUND(D19*G19,2)</f>
        <v>0</v>
      </c>
      <c r="M19" s="33">
        <f t="shared" ref="M19" si="27">ROUND(D19*H19,2)</f>
        <v>0</v>
      </c>
      <c r="N19" s="33">
        <f t="shared" ref="N19" si="28">ROUND(I19*D19,2)</f>
        <v>0</v>
      </c>
      <c r="O19" s="96">
        <f t="shared" ref="O19" si="29">SUM(L19:N19)</f>
        <v>0</v>
      </c>
    </row>
    <row r="20" spans="1:15" ht="15.75" x14ac:dyDescent="0.2">
      <c r="A20" s="26">
        <v>7</v>
      </c>
      <c r="B20" s="34" t="s">
        <v>31</v>
      </c>
      <c r="C20" s="28" t="s">
        <v>73</v>
      </c>
      <c r="D20" s="30">
        <v>0.44</v>
      </c>
      <c r="E20" s="30"/>
      <c r="F20" s="31"/>
      <c r="G20" s="32"/>
      <c r="H20" s="33"/>
      <c r="I20" s="32"/>
      <c r="J20" s="33">
        <f t="shared" ref="J20:J21" si="30">SUM(G20:I20)</f>
        <v>0</v>
      </c>
      <c r="K20" s="32">
        <f t="shared" ref="K20:K21" si="31">ROUND(D20*E20,2)</f>
        <v>0</v>
      </c>
      <c r="L20" s="33">
        <f t="shared" ref="L20:L21" si="32">ROUND(D20*G20,2)</f>
        <v>0</v>
      </c>
      <c r="M20" s="33">
        <f t="shared" ref="M20:M21" si="33">ROUND(D20*H20,2)</f>
        <v>0</v>
      </c>
      <c r="N20" s="33">
        <f t="shared" ref="N20:N21" si="34">ROUND(I20*D20,2)</f>
        <v>0</v>
      </c>
      <c r="O20" s="96">
        <f t="shared" ref="O20:O21" si="35">SUM(L20:N20)</f>
        <v>0</v>
      </c>
    </row>
    <row r="21" spans="1:15" ht="51" x14ac:dyDescent="0.2">
      <c r="A21" s="26">
        <v>8</v>
      </c>
      <c r="B21" s="27" t="s">
        <v>32</v>
      </c>
      <c r="C21" s="28" t="s">
        <v>73</v>
      </c>
      <c r="D21" s="35">
        <v>0.25</v>
      </c>
      <c r="E21" s="36"/>
      <c r="F21" s="31"/>
      <c r="G21" s="32"/>
      <c r="H21" s="33"/>
      <c r="I21" s="32"/>
      <c r="J21" s="31">
        <f t="shared" si="30"/>
        <v>0</v>
      </c>
      <c r="K21" s="32">
        <f t="shared" si="31"/>
        <v>0</v>
      </c>
      <c r="L21" s="33">
        <f t="shared" si="32"/>
        <v>0</v>
      </c>
      <c r="M21" s="33">
        <f t="shared" si="33"/>
        <v>0</v>
      </c>
      <c r="N21" s="33">
        <f t="shared" si="34"/>
        <v>0</v>
      </c>
      <c r="O21" s="96">
        <f t="shared" si="35"/>
        <v>0</v>
      </c>
    </row>
    <row r="22" spans="1:15" ht="51" x14ac:dyDescent="0.2">
      <c r="A22" s="26">
        <v>9</v>
      </c>
      <c r="B22" s="27" t="s">
        <v>33</v>
      </c>
      <c r="C22" s="28" t="s">
        <v>73</v>
      </c>
      <c r="D22" s="35">
        <v>2.4500000000000002</v>
      </c>
      <c r="E22" s="36"/>
      <c r="F22" s="31"/>
      <c r="G22" s="32"/>
      <c r="H22" s="33"/>
      <c r="I22" s="32"/>
      <c r="J22" s="31">
        <f t="shared" ref="J22" si="36">SUM(G22:I22)</f>
        <v>0</v>
      </c>
      <c r="K22" s="32">
        <f t="shared" ref="K22" si="37">ROUND(D22*E22,2)</f>
        <v>0</v>
      </c>
      <c r="L22" s="33">
        <f t="shared" ref="L22" si="38">ROUND(D22*G22,2)</f>
        <v>0</v>
      </c>
      <c r="M22" s="33">
        <f t="shared" ref="M22" si="39">ROUND(D22*H22,2)</f>
        <v>0</v>
      </c>
      <c r="N22" s="33">
        <f t="shared" ref="N22" si="40">ROUND(I22*D22,2)</f>
        <v>0</v>
      </c>
      <c r="O22" s="96">
        <f t="shared" ref="O22" si="41">SUM(L22:N22)</f>
        <v>0</v>
      </c>
    </row>
    <row r="23" spans="1:15" ht="51" x14ac:dyDescent="0.2">
      <c r="A23" s="26">
        <v>10</v>
      </c>
      <c r="B23" s="27" t="s">
        <v>34</v>
      </c>
      <c r="C23" s="28" t="s">
        <v>73</v>
      </c>
      <c r="D23" s="35">
        <v>0.38</v>
      </c>
      <c r="E23" s="36"/>
      <c r="F23" s="31"/>
      <c r="G23" s="32"/>
      <c r="H23" s="33"/>
      <c r="I23" s="32"/>
      <c r="J23" s="31">
        <f t="shared" ref="J23" si="42">SUM(G23:I23)</f>
        <v>0</v>
      </c>
      <c r="K23" s="32">
        <f t="shared" ref="K23" si="43">ROUND(D23*E23,2)</f>
        <v>0</v>
      </c>
      <c r="L23" s="33">
        <f t="shared" ref="L23" si="44">ROUND(D23*G23,2)</f>
        <v>0</v>
      </c>
      <c r="M23" s="33">
        <f t="shared" ref="M23" si="45">ROUND(D23*H23,2)</f>
        <v>0</v>
      </c>
      <c r="N23" s="33">
        <f t="shared" ref="N23" si="46">ROUND(I23*D23,2)</f>
        <v>0</v>
      </c>
      <c r="O23" s="96">
        <f t="shared" ref="O23" si="47">SUM(L23:N23)</f>
        <v>0</v>
      </c>
    </row>
    <row r="24" spans="1:15" ht="51" x14ac:dyDescent="0.2">
      <c r="A24" s="26">
        <v>11</v>
      </c>
      <c r="B24" s="27" t="s">
        <v>35</v>
      </c>
      <c r="C24" s="28" t="s">
        <v>73</v>
      </c>
      <c r="D24" s="35">
        <v>1.86</v>
      </c>
      <c r="E24" s="36"/>
      <c r="F24" s="31"/>
      <c r="G24" s="32"/>
      <c r="H24" s="33"/>
      <c r="I24" s="32"/>
      <c r="J24" s="31">
        <f t="shared" ref="J24" si="48">SUM(G24:I24)</f>
        <v>0</v>
      </c>
      <c r="K24" s="32">
        <f t="shared" ref="K24" si="49">ROUND(D24*E24,2)</f>
        <v>0</v>
      </c>
      <c r="L24" s="33">
        <f t="shared" ref="L24" si="50">ROUND(D24*G24,2)</f>
        <v>0</v>
      </c>
      <c r="M24" s="33">
        <f t="shared" ref="M24" si="51">ROUND(D24*H24,2)</f>
        <v>0</v>
      </c>
      <c r="N24" s="33">
        <f t="shared" ref="N24" si="52">ROUND(I24*D24,2)</f>
        <v>0</v>
      </c>
      <c r="O24" s="96">
        <f t="shared" ref="O24" si="53">SUM(L24:N24)</f>
        <v>0</v>
      </c>
    </row>
    <row r="25" spans="1:15" ht="51" x14ac:dyDescent="0.2">
      <c r="A25" s="26">
        <v>12</v>
      </c>
      <c r="B25" s="27" t="s">
        <v>36</v>
      </c>
      <c r="C25" s="28" t="s">
        <v>73</v>
      </c>
      <c r="D25" s="35">
        <v>0.18</v>
      </c>
      <c r="E25" s="36"/>
      <c r="F25" s="31"/>
      <c r="G25" s="32"/>
      <c r="H25" s="33"/>
      <c r="I25" s="32"/>
      <c r="J25" s="31">
        <f t="shared" ref="J25" si="54">SUM(G25:I25)</f>
        <v>0</v>
      </c>
      <c r="K25" s="32">
        <f t="shared" ref="K25" si="55">ROUND(D25*E25,2)</f>
        <v>0</v>
      </c>
      <c r="L25" s="33">
        <f t="shared" ref="L25" si="56">ROUND(D25*G25,2)</f>
        <v>0</v>
      </c>
      <c r="M25" s="33">
        <f t="shared" ref="M25" si="57">ROUND(D25*H25,2)</f>
        <v>0</v>
      </c>
      <c r="N25" s="33">
        <f t="shared" ref="N25" si="58">ROUND(I25*D25,2)</f>
        <v>0</v>
      </c>
      <c r="O25" s="96">
        <f t="shared" ref="O25" si="59">SUM(L25:N25)</f>
        <v>0</v>
      </c>
    </row>
    <row r="26" spans="1:15" ht="51" x14ac:dyDescent="0.2">
      <c r="A26" s="26">
        <v>13</v>
      </c>
      <c r="B26" s="27" t="s">
        <v>37</v>
      </c>
      <c r="C26" s="28" t="s">
        <v>73</v>
      </c>
      <c r="D26" s="35">
        <v>1.76</v>
      </c>
      <c r="E26" s="36"/>
      <c r="F26" s="31"/>
      <c r="G26" s="32"/>
      <c r="H26" s="33"/>
      <c r="I26" s="32"/>
      <c r="J26" s="31">
        <f t="shared" ref="J26" si="60">SUM(G26:I26)</f>
        <v>0</v>
      </c>
      <c r="K26" s="32">
        <f t="shared" ref="K26" si="61">ROUND(D26*E26,2)</f>
        <v>0</v>
      </c>
      <c r="L26" s="33">
        <f t="shared" ref="L26" si="62">ROUND(D26*G26,2)</f>
        <v>0</v>
      </c>
      <c r="M26" s="33">
        <f t="shared" ref="M26" si="63">ROUND(D26*H26,2)</f>
        <v>0</v>
      </c>
      <c r="N26" s="33">
        <f t="shared" ref="N26" si="64">ROUND(I26*D26,2)</f>
        <v>0</v>
      </c>
      <c r="O26" s="96">
        <f t="shared" ref="O26" si="65">SUM(L26:N26)</f>
        <v>0</v>
      </c>
    </row>
    <row r="27" spans="1:15" ht="51" x14ac:dyDescent="0.2">
      <c r="A27" s="26">
        <v>14</v>
      </c>
      <c r="B27" s="27" t="s">
        <v>38</v>
      </c>
      <c r="C27" s="28" t="s">
        <v>73</v>
      </c>
      <c r="D27" s="35">
        <v>6.34</v>
      </c>
      <c r="E27" s="36"/>
      <c r="F27" s="31"/>
      <c r="G27" s="32"/>
      <c r="H27" s="33"/>
      <c r="I27" s="32"/>
      <c r="J27" s="31">
        <f t="shared" ref="J27" si="66">SUM(G27:I27)</f>
        <v>0</v>
      </c>
      <c r="K27" s="32">
        <f t="shared" ref="K27" si="67">ROUND(D27*E27,2)</f>
        <v>0</v>
      </c>
      <c r="L27" s="33">
        <f t="shared" ref="L27" si="68">ROUND(D27*G27,2)</f>
        <v>0</v>
      </c>
      <c r="M27" s="33">
        <f t="shared" ref="M27" si="69">ROUND(D27*H27,2)</f>
        <v>0</v>
      </c>
      <c r="N27" s="33">
        <f t="shared" ref="N27" si="70">ROUND(I27*D27,2)</f>
        <v>0</v>
      </c>
      <c r="O27" s="96">
        <f t="shared" ref="O27" si="71">SUM(L27:N27)</f>
        <v>0</v>
      </c>
    </row>
    <row r="28" spans="1:15" ht="51" x14ac:dyDescent="0.2">
      <c r="A28" s="26">
        <v>15</v>
      </c>
      <c r="B28" s="27" t="s">
        <v>39</v>
      </c>
      <c r="C28" s="28" t="s">
        <v>73</v>
      </c>
      <c r="D28" s="35">
        <v>3.22</v>
      </c>
      <c r="E28" s="36"/>
      <c r="F28" s="31"/>
      <c r="G28" s="32"/>
      <c r="H28" s="33"/>
      <c r="I28" s="32"/>
      <c r="J28" s="31">
        <f t="shared" ref="J28" si="72">SUM(G28:I28)</f>
        <v>0</v>
      </c>
      <c r="K28" s="32">
        <f t="shared" ref="K28" si="73">ROUND(D28*E28,2)</f>
        <v>0</v>
      </c>
      <c r="L28" s="33">
        <f t="shared" ref="L28" si="74">ROUND(D28*G28,2)</f>
        <v>0</v>
      </c>
      <c r="M28" s="33">
        <f t="shared" ref="M28" si="75">ROUND(D28*H28,2)</f>
        <v>0</v>
      </c>
      <c r="N28" s="33">
        <f t="shared" ref="N28" si="76">ROUND(I28*D28,2)</f>
        <v>0</v>
      </c>
      <c r="O28" s="96">
        <f t="shared" ref="O28" si="77">SUM(L28:N28)</f>
        <v>0</v>
      </c>
    </row>
    <row r="29" spans="1:15" ht="51" x14ac:dyDescent="0.2">
      <c r="A29" s="26">
        <v>16</v>
      </c>
      <c r="B29" s="27" t="s">
        <v>40</v>
      </c>
      <c r="C29" s="28" t="s">
        <v>73</v>
      </c>
      <c r="D29" s="35">
        <v>4.12</v>
      </c>
      <c r="E29" s="36"/>
      <c r="F29" s="31"/>
      <c r="G29" s="32"/>
      <c r="H29" s="33"/>
      <c r="I29" s="32"/>
      <c r="J29" s="31">
        <f t="shared" ref="J29" si="78">SUM(G29:I29)</f>
        <v>0</v>
      </c>
      <c r="K29" s="32">
        <f t="shared" ref="K29" si="79">ROUND(D29*E29,2)</f>
        <v>0</v>
      </c>
      <c r="L29" s="33">
        <f t="shared" ref="L29" si="80">ROUND(D29*G29,2)</f>
        <v>0</v>
      </c>
      <c r="M29" s="33">
        <f t="shared" ref="M29" si="81">ROUND(D29*H29,2)</f>
        <v>0</v>
      </c>
      <c r="N29" s="33">
        <f t="shared" ref="N29" si="82">ROUND(I29*D29,2)</f>
        <v>0</v>
      </c>
      <c r="O29" s="96">
        <f t="shared" ref="O29" si="83">SUM(L29:N29)</f>
        <v>0</v>
      </c>
    </row>
    <row r="30" spans="1:15" ht="51" x14ac:dyDescent="0.2">
      <c r="A30" s="26">
        <v>17</v>
      </c>
      <c r="B30" s="27" t="s">
        <v>41</v>
      </c>
      <c r="C30" s="28" t="s">
        <v>73</v>
      </c>
      <c r="D30" s="35">
        <v>0.09</v>
      </c>
      <c r="E30" s="36"/>
      <c r="F30" s="31"/>
      <c r="G30" s="32"/>
      <c r="H30" s="33"/>
      <c r="I30" s="32"/>
      <c r="J30" s="31">
        <f t="shared" ref="J30" si="84">SUM(G30:I30)</f>
        <v>0</v>
      </c>
      <c r="K30" s="32">
        <f t="shared" ref="K30" si="85">ROUND(D30*E30,2)</f>
        <v>0</v>
      </c>
      <c r="L30" s="33">
        <f t="shared" ref="L30" si="86">ROUND(D30*G30,2)</f>
        <v>0</v>
      </c>
      <c r="M30" s="33">
        <f t="shared" ref="M30" si="87">ROUND(D30*H30,2)</f>
        <v>0</v>
      </c>
      <c r="N30" s="33">
        <f t="shared" ref="N30" si="88">ROUND(I30*D30,2)</f>
        <v>0</v>
      </c>
      <c r="O30" s="96">
        <f t="shared" ref="O30" si="89">SUM(L30:N30)</f>
        <v>0</v>
      </c>
    </row>
    <row r="31" spans="1:15" ht="51" x14ac:dyDescent="0.2">
      <c r="A31" s="26">
        <v>18</v>
      </c>
      <c r="B31" s="27" t="s">
        <v>42</v>
      </c>
      <c r="C31" s="28" t="s">
        <v>73</v>
      </c>
      <c r="D31" s="35">
        <v>0.04</v>
      </c>
      <c r="E31" s="36"/>
      <c r="F31" s="31"/>
      <c r="G31" s="32"/>
      <c r="H31" s="33"/>
      <c r="I31" s="32"/>
      <c r="J31" s="31">
        <f t="shared" ref="J31" si="90">SUM(G31:I31)</f>
        <v>0</v>
      </c>
      <c r="K31" s="32">
        <f t="shared" ref="K31" si="91">ROUND(D31*E31,2)</f>
        <v>0</v>
      </c>
      <c r="L31" s="33">
        <f t="shared" ref="L31" si="92">ROUND(D31*G31,2)</f>
        <v>0</v>
      </c>
      <c r="M31" s="33">
        <f t="shared" ref="M31" si="93">ROUND(D31*H31,2)</f>
        <v>0</v>
      </c>
      <c r="N31" s="33">
        <f t="shared" ref="N31" si="94">ROUND(I31*D31,2)</f>
        <v>0</v>
      </c>
      <c r="O31" s="96">
        <f t="shared" ref="O31" si="95">SUM(L31:N31)</f>
        <v>0</v>
      </c>
    </row>
    <row r="32" spans="1:15" ht="51" x14ac:dyDescent="0.2">
      <c r="A32" s="26">
        <v>19</v>
      </c>
      <c r="B32" s="27" t="s">
        <v>43</v>
      </c>
      <c r="C32" s="28" t="s">
        <v>73</v>
      </c>
      <c r="D32" s="35">
        <v>1.84</v>
      </c>
      <c r="E32" s="36"/>
      <c r="F32" s="31"/>
      <c r="G32" s="32"/>
      <c r="H32" s="33"/>
      <c r="I32" s="32"/>
      <c r="J32" s="31">
        <f t="shared" ref="J32" si="96">SUM(G32:I32)</f>
        <v>0</v>
      </c>
      <c r="K32" s="32">
        <f t="shared" ref="K32" si="97">ROUND(D32*E32,2)</f>
        <v>0</v>
      </c>
      <c r="L32" s="33">
        <f t="shared" ref="L32" si="98">ROUND(D32*G32,2)</f>
        <v>0</v>
      </c>
      <c r="M32" s="33">
        <f t="shared" ref="M32" si="99">ROUND(D32*H32,2)</f>
        <v>0</v>
      </c>
      <c r="N32" s="33">
        <f t="shared" ref="N32" si="100">ROUND(I32*D32,2)</f>
        <v>0</v>
      </c>
      <c r="O32" s="96">
        <f t="shared" ref="O32" si="101">SUM(L32:N32)</f>
        <v>0</v>
      </c>
    </row>
    <row r="33" spans="1:17" ht="51" x14ac:dyDescent="0.2">
      <c r="A33" s="26">
        <v>20</v>
      </c>
      <c r="B33" s="27" t="s">
        <v>44</v>
      </c>
      <c r="C33" s="28" t="s">
        <v>73</v>
      </c>
      <c r="D33" s="35">
        <v>1.1000000000000001</v>
      </c>
      <c r="E33" s="36"/>
      <c r="F33" s="31"/>
      <c r="G33" s="32"/>
      <c r="H33" s="33"/>
      <c r="I33" s="32"/>
      <c r="J33" s="31">
        <f t="shared" ref="J33" si="102">SUM(G33:I33)</f>
        <v>0</v>
      </c>
      <c r="K33" s="32">
        <f t="shared" ref="K33" si="103">ROUND(D33*E33,2)</f>
        <v>0</v>
      </c>
      <c r="L33" s="33">
        <f t="shared" ref="L33" si="104">ROUND(D33*G33,2)</f>
        <v>0</v>
      </c>
      <c r="M33" s="33">
        <f t="shared" ref="M33" si="105">ROUND(D33*H33,2)</f>
        <v>0</v>
      </c>
      <c r="N33" s="33">
        <f t="shared" ref="N33" si="106">ROUND(I33*D33,2)</f>
        <v>0</v>
      </c>
      <c r="O33" s="96">
        <f t="shared" ref="O33" si="107">SUM(L33:N33)</f>
        <v>0</v>
      </c>
    </row>
    <row r="34" spans="1:17" ht="51" x14ac:dyDescent="0.2">
      <c r="A34" s="26">
        <v>21</v>
      </c>
      <c r="B34" s="27" t="s">
        <v>45</v>
      </c>
      <c r="C34" s="28" t="s">
        <v>73</v>
      </c>
      <c r="D34" s="35">
        <v>1.03</v>
      </c>
      <c r="E34" s="36"/>
      <c r="F34" s="31"/>
      <c r="G34" s="32"/>
      <c r="H34" s="33"/>
      <c r="I34" s="32"/>
      <c r="J34" s="31">
        <f t="shared" ref="J34" si="108">SUM(G34:I34)</f>
        <v>0</v>
      </c>
      <c r="K34" s="32">
        <f t="shared" ref="K34" si="109">ROUND(D34*E34,2)</f>
        <v>0</v>
      </c>
      <c r="L34" s="33">
        <f t="shared" ref="L34" si="110">ROUND(D34*G34,2)</f>
        <v>0</v>
      </c>
      <c r="M34" s="33">
        <f t="shared" ref="M34" si="111">ROUND(D34*H34,2)</f>
        <v>0</v>
      </c>
      <c r="N34" s="33">
        <f t="shared" ref="N34" si="112">ROUND(I34*D34,2)</f>
        <v>0</v>
      </c>
      <c r="O34" s="96">
        <f t="shared" ref="O34" si="113">SUM(L34:N34)</f>
        <v>0</v>
      </c>
    </row>
    <row r="35" spans="1:17" ht="51" x14ac:dyDescent="0.2">
      <c r="A35" s="26">
        <v>22</v>
      </c>
      <c r="B35" s="27" t="s">
        <v>46</v>
      </c>
      <c r="C35" s="28" t="s">
        <v>73</v>
      </c>
      <c r="D35" s="35">
        <v>0.57999999999999996</v>
      </c>
      <c r="E35" s="36"/>
      <c r="F35" s="31"/>
      <c r="G35" s="32"/>
      <c r="H35" s="33"/>
      <c r="I35" s="32"/>
      <c r="J35" s="31">
        <f t="shared" ref="J35" si="114">SUM(G35:I35)</f>
        <v>0</v>
      </c>
      <c r="K35" s="32">
        <f t="shared" ref="K35" si="115">ROUND(D35*E35,2)</f>
        <v>0</v>
      </c>
      <c r="L35" s="33">
        <f t="shared" ref="L35" si="116">ROUND(D35*G35,2)</f>
        <v>0</v>
      </c>
      <c r="M35" s="33">
        <f t="shared" ref="M35" si="117">ROUND(D35*H35,2)</f>
        <v>0</v>
      </c>
      <c r="N35" s="33">
        <f t="shared" ref="N35" si="118">ROUND(I35*D35,2)</f>
        <v>0</v>
      </c>
      <c r="O35" s="96">
        <f t="shared" ref="O35" si="119">SUM(L35:N35)</f>
        <v>0</v>
      </c>
    </row>
    <row r="36" spans="1:17" ht="51" x14ac:dyDescent="0.2">
      <c r="A36" s="26">
        <v>23</v>
      </c>
      <c r="B36" s="27" t="s">
        <v>47</v>
      </c>
      <c r="C36" s="28" t="s">
        <v>73</v>
      </c>
      <c r="D36" s="35">
        <v>0.63</v>
      </c>
      <c r="E36" s="36"/>
      <c r="F36" s="31"/>
      <c r="G36" s="32"/>
      <c r="H36" s="33"/>
      <c r="I36" s="32"/>
      <c r="J36" s="31">
        <f t="shared" ref="J36" si="120">SUM(G36:I36)</f>
        <v>0</v>
      </c>
      <c r="K36" s="32">
        <f t="shared" ref="K36" si="121">ROUND(D36*E36,2)</f>
        <v>0</v>
      </c>
      <c r="L36" s="33">
        <f t="shared" ref="L36" si="122">ROUND(D36*G36,2)</f>
        <v>0</v>
      </c>
      <c r="M36" s="33">
        <f t="shared" ref="M36" si="123">ROUND(D36*H36,2)</f>
        <v>0</v>
      </c>
      <c r="N36" s="33">
        <f t="shared" ref="N36" si="124">ROUND(I36*D36,2)</f>
        <v>0</v>
      </c>
      <c r="O36" s="96">
        <f t="shared" ref="O36" si="125">SUM(L36:N36)</f>
        <v>0</v>
      </c>
    </row>
    <row r="37" spans="1:17" ht="51" x14ac:dyDescent="0.2">
      <c r="A37" s="26">
        <v>24</v>
      </c>
      <c r="B37" s="27" t="s">
        <v>48</v>
      </c>
      <c r="C37" s="28" t="s">
        <v>73</v>
      </c>
      <c r="D37" s="35">
        <v>0.16</v>
      </c>
      <c r="E37" s="36"/>
      <c r="F37" s="31"/>
      <c r="G37" s="32"/>
      <c r="H37" s="33"/>
      <c r="I37" s="32"/>
      <c r="J37" s="31">
        <f t="shared" ref="J37" si="126">SUM(G37:I37)</f>
        <v>0</v>
      </c>
      <c r="K37" s="32">
        <f t="shared" ref="K37" si="127">ROUND(D37*E37,2)</f>
        <v>0</v>
      </c>
      <c r="L37" s="33">
        <f t="shared" ref="L37" si="128">ROUND(D37*G37,2)</f>
        <v>0</v>
      </c>
      <c r="M37" s="33">
        <f t="shared" ref="M37" si="129">ROUND(D37*H37,2)</f>
        <v>0</v>
      </c>
      <c r="N37" s="33">
        <f t="shared" ref="N37" si="130">ROUND(I37*D37,2)</f>
        <v>0</v>
      </c>
      <c r="O37" s="96">
        <f t="shared" ref="O37" si="131">SUM(L37:N37)</f>
        <v>0</v>
      </c>
    </row>
    <row r="38" spans="1:17" ht="51" x14ac:dyDescent="0.2">
      <c r="A38" s="26">
        <v>25</v>
      </c>
      <c r="B38" s="27" t="s">
        <v>49</v>
      </c>
      <c r="C38" s="28" t="s">
        <v>73</v>
      </c>
      <c r="D38" s="35">
        <v>0.17</v>
      </c>
      <c r="E38" s="36"/>
      <c r="F38" s="31"/>
      <c r="G38" s="32"/>
      <c r="H38" s="33"/>
      <c r="I38" s="32"/>
      <c r="J38" s="31">
        <f t="shared" ref="J38" si="132">SUM(G38:I38)</f>
        <v>0</v>
      </c>
      <c r="K38" s="32">
        <f t="shared" ref="K38" si="133">ROUND(D38*E38,2)</f>
        <v>0</v>
      </c>
      <c r="L38" s="33">
        <f t="shared" ref="L38" si="134">ROUND(D38*G38,2)</f>
        <v>0</v>
      </c>
      <c r="M38" s="33">
        <f t="shared" ref="M38" si="135">ROUND(D38*H38,2)</f>
        <v>0</v>
      </c>
      <c r="N38" s="33">
        <f t="shared" ref="N38" si="136">ROUND(I38*D38,2)</f>
        <v>0</v>
      </c>
      <c r="O38" s="96">
        <f t="shared" ref="O38" si="137">SUM(L38:N38)</f>
        <v>0</v>
      </c>
    </row>
    <row r="39" spans="1:17" ht="51" x14ac:dyDescent="0.2">
      <c r="A39" s="26">
        <v>26</v>
      </c>
      <c r="B39" s="27" t="s">
        <v>50</v>
      </c>
      <c r="C39" s="28" t="s">
        <v>73</v>
      </c>
      <c r="D39" s="35">
        <v>0.79</v>
      </c>
      <c r="E39" s="36"/>
      <c r="F39" s="31"/>
      <c r="G39" s="32"/>
      <c r="H39" s="33"/>
      <c r="I39" s="32"/>
      <c r="J39" s="31">
        <f t="shared" ref="J39" si="138">SUM(G39:I39)</f>
        <v>0</v>
      </c>
      <c r="K39" s="32">
        <f t="shared" ref="K39" si="139">ROUND(D39*E39,2)</f>
        <v>0</v>
      </c>
      <c r="L39" s="33">
        <f t="shared" ref="L39" si="140">ROUND(D39*G39,2)</f>
        <v>0</v>
      </c>
      <c r="M39" s="33">
        <f t="shared" ref="M39" si="141">ROUND(D39*H39,2)</f>
        <v>0</v>
      </c>
      <c r="N39" s="33">
        <f t="shared" ref="N39" si="142">ROUND(I39*D39,2)</f>
        <v>0</v>
      </c>
      <c r="O39" s="96">
        <f t="shared" ref="O39" si="143">SUM(L39:N39)</f>
        <v>0</v>
      </c>
    </row>
    <row r="40" spans="1:17" ht="51" x14ac:dyDescent="0.2">
      <c r="A40" s="26">
        <v>27</v>
      </c>
      <c r="B40" s="27" t="s">
        <v>52</v>
      </c>
      <c r="C40" s="28" t="s">
        <v>73</v>
      </c>
      <c r="D40" s="35">
        <v>0.57999999999999996</v>
      </c>
      <c r="E40" s="36"/>
      <c r="F40" s="31"/>
      <c r="G40" s="32"/>
      <c r="H40" s="33"/>
      <c r="I40" s="32"/>
      <c r="J40" s="31">
        <f t="shared" ref="J40" si="144">SUM(G40:I40)</f>
        <v>0</v>
      </c>
      <c r="K40" s="32">
        <f t="shared" ref="K40" si="145">ROUND(D40*E40,2)</f>
        <v>0</v>
      </c>
      <c r="L40" s="33">
        <f t="shared" ref="L40" si="146">ROUND(D40*G40,2)</f>
        <v>0</v>
      </c>
      <c r="M40" s="33">
        <f t="shared" ref="M40" si="147">ROUND(D40*H40,2)</f>
        <v>0</v>
      </c>
      <c r="N40" s="33">
        <f t="shared" ref="N40" si="148">ROUND(I40*D40,2)</f>
        <v>0</v>
      </c>
      <c r="O40" s="96">
        <f t="shared" ref="O40" si="149">SUM(L40:N40)</f>
        <v>0</v>
      </c>
    </row>
    <row r="41" spans="1:17" ht="51" x14ac:dyDescent="0.2">
      <c r="A41" s="26">
        <v>28</v>
      </c>
      <c r="B41" s="27" t="s">
        <v>51</v>
      </c>
      <c r="C41" s="28" t="s">
        <v>73</v>
      </c>
      <c r="D41" s="35">
        <v>2.79</v>
      </c>
      <c r="E41" s="36"/>
      <c r="F41" s="31"/>
      <c r="G41" s="32"/>
      <c r="H41" s="33"/>
      <c r="I41" s="32"/>
      <c r="J41" s="31">
        <f t="shared" ref="J41" si="150">SUM(G41:I41)</f>
        <v>0</v>
      </c>
      <c r="K41" s="32">
        <f t="shared" ref="K41" si="151">ROUND(D41*E41,2)</f>
        <v>0</v>
      </c>
      <c r="L41" s="33">
        <f t="shared" ref="L41" si="152">ROUND(D41*G41,2)</f>
        <v>0</v>
      </c>
      <c r="M41" s="33">
        <f t="shared" ref="M41" si="153">ROUND(D41*H41,2)</f>
        <v>0</v>
      </c>
      <c r="N41" s="33">
        <f t="shared" ref="N41" si="154">ROUND(I41*D41,2)</f>
        <v>0</v>
      </c>
      <c r="O41" s="96">
        <f t="shared" ref="O41" si="155">SUM(L41:N41)</f>
        <v>0</v>
      </c>
    </row>
    <row r="42" spans="1:17" ht="38.25" x14ac:dyDescent="0.2">
      <c r="A42" s="26">
        <v>29</v>
      </c>
      <c r="B42" s="27" t="s">
        <v>53</v>
      </c>
      <c r="C42" s="28" t="s">
        <v>73</v>
      </c>
      <c r="D42" s="35">
        <v>3.94</v>
      </c>
      <c r="E42" s="36"/>
      <c r="F42" s="31"/>
      <c r="G42" s="32"/>
      <c r="H42" s="33"/>
      <c r="I42" s="32"/>
      <c r="J42" s="31">
        <f t="shared" ref="J42" si="156">SUM(G42:I42)</f>
        <v>0</v>
      </c>
      <c r="K42" s="32">
        <f t="shared" ref="K42:K44" si="157">ROUND(D42*E42,2)</f>
        <v>0</v>
      </c>
      <c r="L42" s="33">
        <f t="shared" ref="L42:L44" si="158">ROUND(D42*G42,2)</f>
        <v>0</v>
      </c>
      <c r="M42" s="33">
        <f t="shared" ref="M42:M44" si="159">ROUND(D42*H42,2)</f>
        <v>0</v>
      </c>
      <c r="N42" s="33">
        <f t="shared" ref="N42:N44" si="160">ROUND(I42*D42,2)</f>
        <v>0</v>
      </c>
      <c r="O42" s="96">
        <f t="shared" ref="O42:O44" si="161">SUM(L42:N42)</f>
        <v>0</v>
      </c>
    </row>
    <row r="43" spans="1:17" ht="25.5" x14ac:dyDescent="0.2">
      <c r="A43" s="26">
        <v>30</v>
      </c>
      <c r="B43" s="27" t="s">
        <v>56</v>
      </c>
      <c r="C43" s="28" t="s">
        <v>54</v>
      </c>
      <c r="D43" s="30">
        <v>1854.3</v>
      </c>
      <c r="E43" s="36"/>
      <c r="F43" s="31"/>
      <c r="G43" s="31"/>
      <c r="H43" s="33"/>
      <c r="I43" s="31"/>
      <c r="J43" s="33">
        <f t="shared" ref="J43" si="162">SUM(G43:I43)</f>
        <v>0</v>
      </c>
      <c r="K43" s="31">
        <f t="shared" si="157"/>
        <v>0</v>
      </c>
      <c r="L43" s="31">
        <f t="shared" si="158"/>
        <v>0</v>
      </c>
      <c r="M43" s="31">
        <f t="shared" si="159"/>
        <v>0</v>
      </c>
      <c r="N43" s="31">
        <f t="shared" si="160"/>
        <v>0</v>
      </c>
      <c r="O43" s="97">
        <f t="shared" si="161"/>
        <v>0</v>
      </c>
    </row>
    <row r="44" spans="1:17" ht="38.25" x14ac:dyDescent="0.2">
      <c r="A44" s="26">
        <v>31</v>
      </c>
      <c r="B44" s="27" t="s">
        <v>55</v>
      </c>
      <c r="C44" s="28" t="s">
        <v>74</v>
      </c>
      <c r="D44" s="37">
        <f>SUM(D43)*29/1000</f>
        <v>53.774699999999996</v>
      </c>
      <c r="E44" s="38"/>
      <c r="F44" s="31"/>
      <c r="G44" s="31"/>
      <c r="H44" s="33"/>
      <c r="I44" s="32"/>
      <c r="J44" s="33">
        <f t="shared" ref="J44" si="163">SUM(G44:I44)</f>
        <v>0</v>
      </c>
      <c r="K44" s="31">
        <f t="shared" si="157"/>
        <v>0</v>
      </c>
      <c r="L44" s="31">
        <f t="shared" si="158"/>
        <v>0</v>
      </c>
      <c r="M44" s="31">
        <f t="shared" si="159"/>
        <v>0</v>
      </c>
      <c r="N44" s="31">
        <f t="shared" si="160"/>
        <v>0</v>
      </c>
      <c r="O44" s="97">
        <f t="shared" si="161"/>
        <v>0</v>
      </c>
      <c r="Q44" s="39"/>
    </row>
    <row r="45" spans="1:17" x14ac:dyDescent="0.2">
      <c r="A45" s="40"/>
      <c r="B45" s="41" t="s">
        <v>57</v>
      </c>
      <c r="C45" s="42"/>
      <c r="D45" s="43"/>
      <c r="E45" s="44"/>
      <c r="F45" s="45"/>
      <c r="G45" s="46"/>
      <c r="H45" s="45"/>
      <c r="I45" s="47"/>
      <c r="J45" s="45"/>
      <c r="K45" s="48"/>
      <c r="L45" s="46"/>
      <c r="M45" s="48"/>
      <c r="N45" s="46"/>
      <c r="O45" s="98"/>
      <c r="Q45" s="39"/>
    </row>
    <row r="46" spans="1:17" s="14" customFormat="1" x14ac:dyDescent="0.2">
      <c r="A46" s="49">
        <v>32</v>
      </c>
      <c r="B46" s="50" t="s">
        <v>68</v>
      </c>
      <c r="C46" s="51" t="s">
        <v>24</v>
      </c>
      <c r="D46" s="52">
        <v>1</v>
      </c>
      <c r="E46" s="52"/>
      <c r="F46" s="31"/>
      <c r="G46" s="31"/>
      <c r="H46" s="31"/>
      <c r="I46" s="31"/>
      <c r="J46" s="31">
        <f t="shared" ref="J46" si="164">SUM(G46:I46)</f>
        <v>0</v>
      </c>
      <c r="K46" s="31">
        <f t="shared" ref="K46:K54" si="165">ROUND(D46*E46,2)</f>
        <v>0</v>
      </c>
      <c r="L46" s="31">
        <f t="shared" ref="L46:L54" si="166">ROUND(D46*G46,2)</f>
        <v>0</v>
      </c>
      <c r="M46" s="31">
        <f t="shared" ref="M46:M54" si="167">ROUND(D46*H46,2)</f>
        <v>0</v>
      </c>
      <c r="N46" s="31">
        <f t="shared" ref="N46:N54" si="168">ROUND(I46*D46,2)</f>
        <v>0</v>
      </c>
      <c r="O46" s="97">
        <f t="shared" ref="O46:O54" si="169">SUM(L46:N46)</f>
        <v>0</v>
      </c>
    </row>
    <row r="47" spans="1:17" s="14" customFormat="1" x14ac:dyDescent="0.2">
      <c r="A47" s="26">
        <v>33</v>
      </c>
      <c r="B47" s="27" t="s">
        <v>58</v>
      </c>
      <c r="C47" s="28" t="s">
        <v>24</v>
      </c>
      <c r="D47" s="35">
        <v>1</v>
      </c>
      <c r="E47" s="38"/>
      <c r="F47" s="31"/>
      <c r="G47" s="31"/>
      <c r="H47" s="33"/>
      <c r="I47" s="32"/>
      <c r="J47" s="31">
        <f t="shared" ref="J47:J51" si="170">SUM(G47:I47)</f>
        <v>0</v>
      </c>
      <c r="K47" s="31">
        <f t="shared" si="165"/>
        <v>0</v>
      </c>
      <c r="L47" s="31">
        <f t="shared" si="166"/>
        <v>0</v>
      </c>
      <c r="M47" s="31">
        <f t="shared" si="167"/>
        <v>0</v>
      </c>
      <c r="N47" s="31">
        <f t="shared" si="168"/>
        <v>0</v>
      </c>
      <c r="O47" s="97">
        <f t="shared" si="169"/>
        <v>0</v>
      </c>
    </row>
    <row r="48" spans="1:17" s="14" customFormat="1" x14ac:dyDescent="0.2">
      <c r="A48" s="49">
        <v>34</v>
      </c>
      <c r="B48" s="27" t="s">
        <v>67</v>
      </c>
      <c r="C48" s="28" t="s">
        <v>24</v>
      </c>
      <c r="D48" s="35">
        <v>1</v>
      </c>
      <c r="E48" s="53"/>
      <c r="F48" s="31"/>
      <c r="G48" s="31"/>
      <c r="H48" s="31"/>
      <c r="I48" s="31"/>
      <c r="J48" s="31">
        <f t="shared" si="170"/>
        <v>0</v>
      </c>
      <c r="K48" s="31">
        <f t="shared" si="165"/>
        <v>0</v>
      </c>
      <c r="L48" s="31">
        <f t="shared" si="166"/>
        <v>0</v>
      </c>
      <c r="M48" s="31">
        <f t="shared" si="167"/>
        <v>0</v>
      </c>
      <c r="N48" s="31">
        <f t="shared" si="168"/>
        <v>0</v>
      </c>
      <c r="O48" s="97">
        <f t="shared" si="169"/>
        <v>0</v>
      </c>
    </row>
    <row r="49" spans="1:16" s="14" customFormat="1" x14ac:dyDescent="0.2">
      <c r="A49" s="26">
        <v>35</v>
      </c>
      <c r="B49" s="50" t="s">
        <v>59</v>
      </c>
      <c r="C49" s="28" t="s">
        <v>24</v>
      </c>
      <c r="D49" s="52">
        <v>3</v>
      </c>
      <c r="E49" s="52"/>
      <c r="F49" s="31"/>
      <c r="G49" s="31"/>
      <c r="H49" s="31"/>
      <c r="I49" s="31"/>
      <c r="J49" s="31">
        <f t="shared" si="170"/>
        <v>0</v>
      </c>
      <c r="K49" s="31">
        <f t="shared" si="165"/>
        <v>0</v>
      </c>
      <c r="L49" s="31">
        <f t="shared" si="166"/>
        <v>0</v>
      </c>
      <c r="M49" s="31">
        <f t="shared" si="167"/>
        <v>0</v>
      </c>
      <c r="N49" s="31">
        <f t="shared" si="168"/>
        <v>0</v>
      </c>
      <c r="O49" s="97">
        <f t="shared" si="169"/>
        <v>0</v>
      </c>
    </row>
    <row r="50" spans="1:16" s="14" customFormat="1" ht="25.5" x14ac:dyDescent="0.2">
      <c r="A50" s="49">
        <v>36</v>
      </c>
      <c r="B50" s="50" t="s">
        <v>60</v>
      </c>
      <c r="C50" s="28" t="s">
        <v>24</v>
      </c>
      <c r="D50" s="52">
        <v>1</v>
      </c>
      <c r="E50" s="52"/>
      <c r="F50" s="31"/>
      <c r="G50" s="31"/>
      <c r="H50" s="31"/>
      <c r="I50" s="31"/>
      <c r="J50" s="31">
        <f t="shared" si="170"/>
        <v>0</v>
      </c>
      <c r="K50" s="31">
        <f t="shared" si="165"/>
        <v>0</v>
      </c>
      <c r="L50" s="31">
        <f t="shared" si="166"/>
        <v>0</v>
      </c>
      <c r="M50" s="31">
        <f t="shared" si="167"/>
        <v>0</v>
      </c>
      <c r="N50" s="31">
        <f t="shared" si="168"/>
        <v>0</v>
      </c>
      <c r="O50" s="97">
        <f t="shared" si="169"/>
        <v>0</v>
      </c>
    </row>
    <row r="51" spans="1:16" s="14" customFormat="1" x14ac:dyDescent="0.2">
      <c r="A51" s="26">
        <v>37</v>
      </c>
      <c r="B51" s="50" t="s">
        <v>61</v>
      </c>
      <c r="C51" s="51" t="s">
        <v>24</v>
      </c>
      <c r="D51" s="52">
        <v>1</v>
      </c>
      <c r="E51" s="52"/>
      <c r="F51" s="31"/>
      <c r="G51" s="31"/>
      <c r="H51" s="31"/>
      <c r="I51" s="31"/>
      <c r="J51" s="31">
        <f t="shared" si="170"/>
        <v>0</v>
      </c>
      <c r="K51" s="31">
        <f t="shared" si="165"/>
        <v>0</v>
      </c>
      <c r="L51" s="31">
        <f t="shared" si="166"/>
        <v>0</v>
      </c>
      <c r="M51" s="31">
        <f t="shared" si="167"/>
        <v>0</v>
      </c>
      <c r="N51" s="31">
        <f t="shared" si="168"/>
        <v>0</v>
      </c>
      <c r="O51" s="97">
        <f t="shared" si="169"/>
        <v>0</v>
      </c>
    </row>
    <row r="52" spans="1:16" s="14" customFormat="1" x14ac:dyDescent="0.2">
      <c r="A52" s="49">
        <v>38</v>
      </c>
      <c r="B52" s="50" t="s">
        <v>69</v>
      </c>
      <c r="C52" s="28" t="s">
        <v>63</v>
      </c>
      <c r="D52" s="52">
        <v>80</v>
      </c>
      <c r="E52" s="53"/>
      <c r="F52" s="31"/>
      <c r="G52" s="31"/>
      <c r="H52" s="31"/>
      <c r="I52" s="31"/>
      <c r="J52" s="31">
        <f t="shared" ref="J52:J54" si="171">SUM(G52:I52)</f>
        <v>0</v>
      </c>
      <c r="K52" s="31">
        <f t="shared" si="165"/>
        <v>0</v>
      </c>
      <c r="L52" s="31">
        <f t="shared" si="166"/>
        <v>0</v>
      </c>
      <c r="M52" s="31">
        <f t="shared" si="167"/>
        <v>0</v>
      </c>
      <c r="N52" s="31">
        <f t="shared" si="168"/>
        <v>0</v>
      </c>
      <c r="O52" s="97">
        <f t="shared" si="169"/>
        <v>0</v>
      </c>
    </row>
    <row r="53" spans="1:16" s="14" customFormat="1" ht="25.5" x14ac:dyDescent="0.2">
      <c r="A53" s="26">
        <v>39</v>
      </c>
      <c r="B53" s="50" t="s">
        <v>64</v>
      </c>
      <c r="C53" s="51" t="s">
        <v>62</v>
      </c>
      <c r="D53" s="31">
        <v>1</v>
      </c>
      <c r="E53" s="38"/>
      <c r="F53" s="31"/>
      <c r="G53" s="31"/>
      <c r="H53" s="33"/>
      <c r="I53" s="32"/>
      <c r="J53" s="31">
        <f t="shared" si="171"/>
        <v>0</v>
      </c>
      <c r="K53" s="31">
        <f t="shared" si="165"/>
        <v>0</v>
      </c>
      <c r="L53" s="31">
        <f t="shared" si="166"/>
        <v>0</v>
      </c>
      <c r="M53" s="31">
        <f t="shared" si="167"/>
        <v>0</v>
      </c>
      <c r="N53" s="31">
        <f t="shared" si="168"/>
        <v>0</v>
      </c>
      <c r="O53" s="97">
        <f t="shared" si="169"/>
        <v>0</v>
      </c>
    </row>
    <row r="54" spans="1:16" ht="38.25" x14ac:dyDescent="0.2">
      <c r="A54" s="49">
        <v>40</v>
      </c>
      <c r="B54" s="54" t="s">
        <v>65</v>
      </c>
      <c r="C54" s="55" t="s">
        <v>66</v>
      </c>
      <c r="D54" s="29">
        <v>2</v>
      </c>
      <c r="E54" s="36"/>
      <c r="F54" s="31"/>
      <c r="G54" s="31"/>
      <c r="H54" s="33"/>
      <c r="I54" s="32"/>
      <c r="J54" s="31">
        <f t="shared" si="171"/>
        <v>0</v>
      </c>
      <c r="K54" s="31">
        <f t="shared" si="165"/>
        <v>0</v>
      </c>
      <c r="L54" s="31">
        <f t="shared" si="166"/>
        <v>0</v>
      </c>
      <c r="M54" s="31">
        <f t="shared" si="167"/>
        <v>0</v>
      </c>
      <c r="N54" s="31">
        <f t="shared" si="168"/>
        <v>0</v>
      </c>
      <c r="O54" s="97">
        <f t="shared" si="169"/>
        <v>0</v>
      </c>
    </row>
    <row r="55" spans="1:16" s="63" customFormat="1" x14ac:dyDescent="0.2">
      <c r="A55" s="56"/>
      <c r="B55" s="57"/>
      <c r="C55" s="58"/>
      <c r="D55" s="56"/>
      <c r="E55" s="59"/>
      <c r="F55" s="60"/>
      <c r="G55" s="61"/>
      <c r="H55" s="61"/>
      <c r="I55" s="62"/>
      <c r="J55" s="61"/>
      <c r="K55" s="62"/>
      <c r="L55" s="61"/>
      <c r="M55" s="62"/>
      <c r="N55" s="61"/>
      <c r="O55" s="99"/>
    </row>
    <row r="56" spans="1:16" x14ac:dyDescent="0.2">
      <c r="A56" s="112" t="s">
        <v>20</v>
      </c>
      <c r="B56" s="112"/>
      <c r="C56" s="112"/>
      <c r="D56" s="112"/>
      <c r="E56" s="112"/>
      <c r="F56" s="112"/>
      <c r="G56" s="112"/>
      <c r="H56" s="112"/>
      <c r="I56" s="112"/>
      <c r="J56" s="113"/>
      <c r="K56" s="69">
        <f>SUM(K14:K55)</f>
        <v>0</v>
      </c>
      <c r="L56" s="69">
        <f>SUM(L14:L55)</f>
        <v>0</v>
      </c>
      <c r="M56" s="69">
        <f>SUM(M14:M55)</f>
        <v>0</v>
      </c>
      <c r="N56" s="69">
        <f>SUM(N14:N55)</f>
        <v>0</v>
      </c>
      <c r="O56" s="100">
        <f>SUM(O14:O55)</f>
        <v>0</v>
      </c>
    </row>
    <row r="57" spans="1:16" x14ac:dyDescent="0.2">
      <c r="A57" s="114" t="s">
        <v>77</v>
      </c>
      <c r="B57" s="114"/>
      <c r="C57" s="114"/>
      <c r="D57" s="114"/>
      <c r="E57" s="114"/>
      <c r="F57" s="114"/>
      <c r="G57" s="114"/>
      <c r="H57" s="114"/>
      <c r="I57" s="114"/>
      <c r="J57" s="94">
        <v>0</v>
      </c>
      <c r="K57" s="69"/>
      <c r="L57" s="69"/>
      <c r="M57" s="69"/>
      <c r="N57" s="69"/>
      <c r="O57" s="101">
        <f>ROUND(O56*J57,2)</f>
        <v>0</v>
      </c>
    </row>
    <row r="58" spans="1:16" x14ac:dyDescent="0.2">
      <c r="A58" s="115" t="s">
        <v>12</v>
      </c>
      <c r="B58" s="115"/>
      <c r="C58" s="115"/>
      <c r="D58" s="115"/>
      <c r="E58" s="115"/>
      <c r="F58" s="115"/>
      <c r="G58" s="115"/>
      <c r="H58" s="115"/>
      <c r="I58" s="115"/>
      <c r="J58" s="94">
        <v>0</v>
      </c>
      <c r="K58" s="69"/>
      <c r="L58" s="69"/>
      <c r="M58" s="69"/>
      <c r="N58" s="69"/>
      <c r="O58" s="101">
        <f>ROUND(O57*J58,2)</f>
        <v>0</v>
      </c>
    </row>
    <row r="59" spans="1:16" x14ac:dyDescent="0.2">
      <c r="A59" s="114" t="s">
        <v>82</v>
      </c>
      <c r="B59" s="114"/>
      <c r="C59" s="114"/>
      <c r="D59" s="114"/>
      <c r="E59" s="114"/>
      <c r="F59" s="114"/>
      <c r="G59" s="114"/>
      <c r="H59" s="114"/>
      <c r="I59" s="114"/>
      <c r="J59" s="94">
        <v>0</v>
      </c>
      <c r="K59" s="70"/>
      <c r="L59" s="69"/>
      <c r="M59" s="69"/>
      <c r="N59" s="69"/>
      <c r="O59" s="101">
        <f>ROUND(O56*J59,2)</f>
        <v>0</v>
      </c>
    </row>
    <row r="60" spans="1:16" x14ac:dyDescent="0.2">
      <c r="A60" s="114" t="s">
        <v>83</v>
      </c>
      <c r="B60" s="114"/>
      <c r="C60" s="114"/>
      <c r="D60" s="114"/>
      <c r="E60" s="114"/>
      <c r="F60" s="114"/>
      <c r="G60" s="114"/>
      <c r="H60" s="114"/>
      <c r="I60" s="114"/>
      <c r="J60" s="94">
        <v>0.05</v>
      </c>
      <c r="K60" s="70"/>
      <c r="L60" s="69"/>
      <c r="M60" s="69"/>
      <c r="N60" s="69"/>
      <c r="O60" s="101">
        <f>ROUND(O56*J60,2)</f>
        <v>0</v>
      </c>
    </row>
    <row r="61" spans="1:16" x14ac:dyDescent="0.2">
      <c r="A61" s="116" t="s">
        <v>10</v>
      </c>
      <c r="B61" s="116"/>
      <c r="C61" s="116"/>
      <c r="D61" s="116"/>
      <c r="E61" s="116"/>
      <c r="F61" s="116"/>
      <c r="G61" s="116"/>
      <c r="H61" s="116"/>
      <c r="I61" s="116"/>
      <c r="J61" s="117"/>
      <c r="K61" s="70"/>
      <c r="L61" s="69"/>
      <c r="M61" s="69"/>
      <c r="N61" s="69"/>
      <c r="O61" s="100">
        <f>SUM(O56:O60)</f>
        <v>0</v>
      </c>
    </row>
    <row r="62" spans="1:16" x14ac:dyDescent="0.2">
      <c r="A62" s="114" t="s">
        <v>84</v>
      </c>
      <c r="B62" s="114"/>
      <c r="C62" s="114"/>
      <c r="D62" s="114"/>
      <c r="E62" s="114"/>
      <c r="F62" s="114"/>
      <c r="G62" s="114"/>
      <c r="H62" s="114"/>
      <c r="I62" s="114"/>
      <c r="J62" s="104">
        <v>0.21</v>
      </c>
      <c r="K62" s="69"/>
      <c r="L62" s="69"/>
      <c r="M62" s="69"/>
      <c r="N62" s="69"/>
      <c r="O62" s="102">
        <f>ROUND(O61*J62,2)</f>
        <v>0</v>
      </c>
    </row>
    <row r="63" spans="1:16" x14ac:dyDescent="0.2">
      <c r="A63" s="118" t="s">
        <v>81</v>
      </c>
      <c r="B63" s="118"/>
      <c r="C63" s="118"/>
      <c r="D63" s="118"/>
      <c r="E63" s="118"/>
      <c r="F63" s="118"/>
      <c r="G63" s="118"/>
      <c r="H63" s="118"/>
      <c r="I63" s="118"/>
      <c r="J63" s="119"/>
      <c r="K63" s="95"/>
      <c r="L63" s="95"/>
      <c r="M63" s="95"/>
      <c r="N63" s="95"/>
      <c r="O63" s="103">
        <f>O61+O62</f>
        <v>0</v>
      </c>
    </row>
    <row r="64" spans="1:16" s="80" customFormat="1" ht="12" x14ac:dyDescent="0.2">
      <c r="A64" s="106" t="s">
        <v>85</v>
      </c>
      <c r="B64" s="73"/>
      <c r="C64" s="74"/>
      <c r="D64" s="75"/>
      <c r="E64" s="75"/>
      <c r="F64" s="76"/>
      <c r="G64" s="77"/>
      <c r="H64" s="72"/>
      <c r="I64" s="78"/>
      <c r="J64" s="75"/>
      <c r="K64" s="75"/>
      <c r="L64" s="76"/>
      <c r="M64" s="77"/>
      <c r="N64" s="72"/>
      <c r="P64" s="79"/>
    </row>
    <row r="65" spans="1:16" x14ac:dyDescent="0.2">
      <c r="A65" s="107" t="s">
        <v>86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6" s="80" customFormat="1" ht="12" x14ac:dyDescent="0.2">
      <c r="A66" s="72"/>
      <c r="B66" s="73"/>
      <c r="C66" s="74"/>
      <c r="D66" s="75"/>
      <c r="E66" s="75"/>
      <c r="F66" s="76"/>
      <c r="G66" s="77"/>
      <c r="H66" s="72"/>
      <c r="I66" s="78"/>
      <c r="J66" s="75"/>
      <c r="K66" s="75"/>
      <c r="L66" s="76"/>
      <c r="M66" s="77"/>
      <c r="N66" s="72"/>
      <c r="O66" s="105"/>
      <c r="P66" s="79"/>
    </row>
    <row r="67" spans="1:16" s="80" customFormat="1" ht="12" x14ac:dyDescent="0.2">
      <c r="B67" s="78"/>
      <c r="C67" s="71"/>
      <c r="D67" s="75"/>
      <c r="E67" s="75"/>
      <c r="F67" s="76"/>
      <c r="G67" s="77"/>
      <c r="H67" s="72"/>
      <c r="I67" s="78"/>
      <c r="J67" s="75"/>
      <c r="K67" s="75"/>
      <c r="L67" s="76"/>
      <c r="M67" s="77"/>
      <c r="N67" s="72"/>
      <c r="O67" s="72"/>
      <c r="P67" s="79"/>
    </row>
    <row r="68" spans="1:16" s="80" customFormat="1" ht="12" x14ac:dyDescent="0.2">
      <c r="A68" s="109" t="s">
        <v>11</v>
      </c>
      <c r="B68" s="109"/>
      <c r="C68" s="109"/>
      <c r="D68" s="109"/>
      <c r="E68" s="84"/>
      <c r="F68" s="84"/>
      <c r="G68" s="84"/>
      <c r="H68" s="84"/>
      <c r="I68" s="84"/>
      <c r="J68" s="84"/>
      <c r="K68" s="84"/>
      <c r="L68" s="76"/>
      <c r="M68" s="77"/>
      <c r="N68" s="72"/>
      <c r="O68" s="72"/>
      <c r="P68" s="79"/>
    </row>
    <row r="69" spans="1:16" ht="12.75" customHeight="1" x14ac:dyDescent="0.2">
      <c r="B69" s="108" t="s">
        <v>79</v>
      </c>
      <c r="C69" s="108"/>
      <c r="D69" s="108"/>
      <c r="E69" s="83"/>
      <c r="F69" s="83"/>
      <c r="G69" s="83"/>
      <c r="H69" s="83"/>
      <c r="I69" s="83"/>
      <c r="J69" s="83"/>
      <c r="K69" s="83"/>
      <c r="L69" s="3"/>
      <c r="M69" s="3"/>
      <c r="N69" s="3"/>
    </row>
    <row r="70" spans="1:16" x14ac:dyDescent="0.2">
      <c r="A70" s="3" t="s">
        <v>78</v>
      </c>
      <c r="B70" s="82"/>
      <c r="C70" s="85"/>
      <c r="D70" s="3"/>
      <c r="E70" s="3"/>
      <c r="F70" s="3"/>
      <c r="G70" s="3"/>
      <c r="H70" s="3"/>
      <c r="I70" s="85"/>
      <c r="J70" s="85"/>
      <c r="K70" s="85"/>
      <c r="L70" s="3"/>
      <c r="M70" s="3"/>
      <c r="N70" s="3"/>
    </row>
    <row r="71" spans="1:16" x14ac:dyDescent="0.2">
      <c r="A71" s="3"/>
      <c r="B71" s="82"/>
      <c r="C71" s="85"/>
      <c r="D71" s="3"/>
      <c r="E71" s="3"/>
      <c r="F71" s="3"/>
      <c r="G71" s="3"/>
      <c r="H71" s="3"/>
      <c r="I71" s="85"/>
      <c r="J71" s="85"/>
      <c r="K71" s="85"/>
      <c r="L71" s="3"/>
      <c r="M71" s="3"/>
      <c r="N71" s="3"/>
    </row>
    <row r="72" spans="1:16" s="80" customFormat="1" ht="12" x14ac:dyDescent="0.2">
      <c r="A72" s="109" t="s">
        <v>21</v>
      </c>
      <c r="B72" s="109"/>
      <c r="C72" s="109"/>
      <c r="D72" s="109"/>
      <c r="E72" s="84"/>
      <c r="F72" s="84"/>
      <c r="G72" s="84"/>
      <c r="H72" s="84"/>
      <c r="I72" s="84"/>
      <c r="J72" s="84"/>
      <c r="K72" s="84"/>
      <c r="L72" s="76"/>
      <c r="M72" s="77"/>
      <c r="N72" s="72"/>
      <c r="O72" s="72"/>
      <c r="P72" s="79"/>
    </row>
    <row r="73" spans="1:16" ht="12.75" customHeight="1" x14ac:dyDescent="0.2">
      <c r="B73" s="108" t="s">
        <v>79</v>
      </c>
      <c r="C73" s="108"/>
      <c r="D73" s="108"/>
      <c r="E73" s="83"/>
      <c r="F73" s="83"/>
      <c r="G73" s="83"/>
      <c r="H73" s="83"/>
      <c r="I73" s="83"/>
      <c r="J73" s="83"/>
      <c r="K73" s="83"/>
      <c r="L73" s="3"/>
      <c r="M73" s="3"/>
      <c r="N73" s="3"/>
    </row>
    <row r="74" spans="1:16" x14ac:dyDescent="0.2">
      <c r="A74" s="3" t="s">
        <v>78</v>
      </c>
      <c r="B74" s="82"/>
      <c r="C74" s="85"/>
      <c r="D74" s="3"/>
      <c r="E74" s="3"/>
      <c r="F74" s="3"/>
      <c r="G74" s="3"/>
      <c r="H74" s="3"/>
      <c r="I74" s="85"/>
      <c r="J74" s="85"/>
      <c r="K74" s="85"/>
      <c r="L74" s="3"/>
      <c r="M74" s="3"/>
      <c r="N74" s="3"/>
    </row>
    <row r="75" spans="1:16" x14ac:dyDescent="0.2">
      <c r="A75" s="3"/>
      <c r="B75" s="81"/>
      <c r="C75" s="3"/>
      <c r="D75" s="3"/>
      <c r="E75" s="3"/>
      <c r="F75" s="3"/>
      <c r="G75" s="3"/>
      <c r="H75" s="3"/>
      <c r="I75" s="85"/>
      <c r="J75" s="85"/>
      <c r="K75" s="85"/>
      <c r="L75" s="3"/>
      <c r="M75" s="3"/>
      <c r="N75" s="3"/>
    </row>
  </sheetData>
  <mergeCells count="20">
    <mergeCell ref="A11:A12"/>
    <mergeCell ref="C11:C12"/>
    <mergeCell ref="D11:D12"/>
    <mergeCell ref="B11:B12"/>
    <mergeCell ref="B69:D69"/>
    <mergeCell ref="A68:D68"/>
    <mergeCell ref="A72:D72"/>
    <mergeCell ref="B73:D73"/>
    <mergeCell ref="A1:O1"/>
    <mergeCell ref="A2:O2"/>
    <mergeCell ref="A56:J56"/>
    <mergeCell ref="A57:I57"/>
    <mergeCell ref="A58:I58"/>
    <mergeCell ref="A59:I59"/>
    <mergeCell ref="A60:I60"/>
    <mergeCell ref="A61:J61"/>
    <mergeCell ref="A62:I62"/>
    <mergeCell ref="A63:J63"/>
    <mergeCell ref="K11:O11"/>
    <mergeCell ref="E11:J11"/>
  </mergeCells>
  <phoneticPr fontId="2" type="noConversion"/>
  <conditionalFormatting sqref="C54:D54">
    <cfRule type="cellIs" dxfId="1" priority="1" stopIfTrue="1" operator="equal">
      <formula>0</formula>
    </cfRule>
    <cfRule type="expression" dxfId="0" priority="2" stopIfTrue="1">
      <formula>#DIV/0!</formula>
    </cfRule>
  </conditionalFormatting>
  <printOptions horizontalCentered="1"/>
  <pageMargins left="0.19685039370078741" right="0.19685039370078741" top="0.78740157480314965" bottom="0.39370078740157483" header="0.39370078740157483" footer="0.19685039370078741"/>
  <pageSetup paperSize="9" orientation="landscape" horizontalDpi="4294967292" verticalDpi="360" r:id="rId1"/>
  <headerFooter alignWithMargins="0">
    <oddFooter>&amp;R&amp;"Times New Roman,Slīpraksts"&amp;9&amp;P [&amp;N]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TILTS</vt:lpstr>
      <vt:lpstr>TILTS!Drukas_apgabals</vt:lpstr>
      <vt:lpstr>TILTS!Drukāt_virsrakstus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Janita Valtere</cp:lastModifiedBy>
  <cp:lastPrinted>2019-05-21T14:16:45Z</cp:lastPrinted>
  <dcterms:created xsi:type="dcterms:W3CDTF">1999-12-06T13:05:42Z</dcterms:created>
  <dcterms:modified xsi:type="dcterms:W3CDTF">2019-05-21T14:17:17Z</dcterms:modified>
</cp:coreProperties>
</file>